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4" activeTab="0"/>
  </bookViews>
  <sheets>
    <sheet name="Episode Order" sheetId="1" r:id="rId1"/>
    <sheet name="By Leap Date" sheetId="2" r:id="rId2"/>
    <sheet name="LeapGraph_Yr" sheetId="3" r:id="rId3"/>
    <sheet name="LeapGraph_Mo" sheetId="4" r:id="rId4"/>
    <sheet name="data1" sheetId="5" r:id="rId5"/>
    <sheet name="data2" sheetId="6" r:id="rId6"/>
  </sheets>
  <definedNames/>
  <calcPr fullCalcOnLoad="1"/>
</workbook>
</file>

<file path=xl/sharedStrings.xml><?xml version="1.0" encoding="utf-8"?>
<sst xmlns="http://schemas.openxmlformats.org/spreadsheetml/2006/main" count="546" uniqueCount="234">
  <si>
    <t>Disc</t>
  </si>
  <si>
    <t># (O)</t>
  </si>
  <si>
    <t># (S)</t>
  </si>
  <si>
    <t>Title</t>
  </si>
  <si>
    <t>Leap location</t>
  </si>
  <si>
    <t>Leap date</t>
  </si>
  <si>
    <t>Original air date</t>
  </si>
  <si>
    <t>Season 1 (1989)</t>
  </si>
  <si>
    <t>1 / 2</t>
  </si>
  <si>
    <t>"Genesis"</t>
  </si>
  <si>
    <t>Edwards Air Force Base, Blockfield, California / Waco, Texas</t>
  </si>
  <si>
    <t>Sep 13, 1956 / Summer, 1968</t>
  </si>
  <si>
    <t>"Star-Crossed"</t>
  </si>
  <si>
    <t>Marion, Ohio</t>
  </si>
  <si>
    <t>"The Right Hand of God"</t>
  </si>
  <si>
    <t>Sacramento, California</t>
  </si>
  <si>
    <t>"How the Tess Was Won"</t>
  </si>
  <si>
    <t>Texas</t>
  </si>
  <si>
    <t>"Double Identity"</t>
  </si>
  <si>
    <t>Brooklyn, New York</t>
  </si>
  <si>
    <t>"The Color of Truth"</t>
  </si>
  <si>
    <t>Red Dog, Alabama</t>
  </si>
  <si>
    <t>"Camikazi Kid"</t>
  </si>
  <si>
    <t>Los Angeles, California</t>
  </si>
  <si>
    <t>"Play It Again, Seymour"</t>
  </si>
  <si>
    <t>New York City, New York</t>
  </si>
  <si>
    <t>Season 2 (1989–90)</t>
  </si>
  <si>
    <t>"Honeymoon Express"</t>
  </si>
  <si>
    <t>New York, New York</t>
  </si>
  <si>
    <t>1957 / Apr 27, 1960</t>
  </si>
  <si>
    <t>"Disco Inferno"</t>
  </si>
  <si>
    <t>Burbank, California</t>
  </si>
  <si>
    <t>"The Americanization of Machiko"</t>
  </si>
  <si>
    <t>Oak Creek, Ohio</t>
  </si>
  <si>
    <t>"What Price Gloria?"</t>
  </si>
  <si>
    <t>Detroit, Michigan</t>
  </si>
  <si>
    <t>"Blind Faith"</t>
  </si>
  <si>
    <t>"Good Morning, Peoria"</t>
  </si>
  <si>
    <t>Peoria, Illinois</t>
  </si>
  <si>
    <t>"Thou Shalt Not..."</t>
  </si>
  <si>
    <t>"Jimmy"</t>
  </si>
  <si>
    <t>Oakland, California</t>
  </si>
  <si>
    <t>"So Help Me God"</t>
  </si>
  <si>
    <t>Louisiana</t>
  </si>
  <si>
    <t>"Catch A Falling Star"</t>
  </si>
  <si>
    <t>Syracuse, New York</t>
  </si>
  <si>
    <t>"A Portrait for Troian"</t>
  </si>
  <si>
    <t>Near Los Angeles, California</t>
  </si>
  <si>
    <t>"Animal Frat"</t>
  </si>
  <si>
    <t>Meeks College in California</t>
  </si>
  <si>
    <t>"Another Mother"</t>
  </si>
  <si>
    <t>Scottsdale, Arizona</t>
  </si>
  <si>
    <t>"All-Americans"</t>
  </si>
  <si>
    <t>Woodland Hills, California</t>
  </si>
  <si>
    <t>"Her Charm"</t>
  </si>
  <si>
    <t>Boston, Massachusetts</t>
  </si>
  <si>
    <t>"Freedom"</t>
  </si>
  <si>
    <t>Nevada</t>
  </si>
  <si>
    <t>"Good Night, Dear Heart"</t>
  </si>
  <si>
    <t>Riven Rock, Massachusetts</t>
  </si>
  <si>
    <t>"Pool Hall Blues"</t>
  </si>
  <si>
    <t>Chicago, Illinois</t>
  </si>
  <si>
    <t>"Leaping in Without a Net"</t>
  </si>
  <si>
    <t>Near Denver, Colorado</t>
  </si>
  <si>
    <t>"Maybe Baby"</t>
  </si>
  <si>
    <t>"Sea Bride"</t>
  </si>
  <si>
    <t>RMS Queen Mary in the Upper New York Bay</t>
  </si>
  <si>
    <t>"M.I.A."</t>
  </si>
  <si>
    <t>San Diego, California</t>
  </si>
  <si>
    <t>Season 3 (1990–91)</t>
  </si>
  <si>
    <t>"The Leap Home (Part 1)"</t>
  </si>
  <si>
    <t>Elk Ridge, Indiana</t>
  </si>
  <si>
    <t>"The Leap Home (Part 2) – Vietnam"</t>
  </si>
  <si>
    <t>Vietnam</t>
  </si>
  <si>
    <t>"Leap of Faith"</t>
  </si>
  <si>
    <t>Philadelphia, Pennsylvania</t>
  </si>
  <si>
    <t>"One Strobe over the Line"</t>
  </si>
  <si>
    <t>New York City</t>
  </si>
  <si>
    <t>"The Boogieman"</t>
  </si>
  <si>
    <t>Coventry, Maine</t>
  </si>
  <si>
    <t>"Miss Deep South"</t>
  </si>
  <si>
    <t>"Black on White on Fire"</t>
  </si>
  <si>
    <t>Watts, Los Angeles, California</t>
  </si>
  <si>
    <t>"The Great Spontini"</t>
  </si>
  <si>
    <t>"Rebel Without a Clue"</t>
  </si>
  <si>
    <t>Near Big Sur, California</t>
  </si>
  <si>
    <t>"A Little Miracle"</t>
  </si>
  <si>
    <t>"Runaway"</t>
  </si>
  <si>
    <t>Carbon County, Wyoming</t>
  </si>
  <si>
    <t>"8½ Months"</t>
  </si>
  <si>
    <t>Claremore, Oklahoma</t>
  </si>
  <si>
    <t>"Future Boy"</t>
  </si>
  <si>
    <t>St. Louis, Missouri</t>
  </si>
  <si>
    <t>"Private Dancer"</t>
  </si>
  <si>
    <t>"Piano Man"</t>
  </si>
  <si>
    <t>Tularosa, New Mexico</t>
  </si>
  <si>
    <t>"Southern Comforts"</t>
  </si>
  <si>
    <t>New Orleans, Louisiana</t>
  </si>
  <si>
    <t>"Glitter Rock"</t>
  </si>
  <si>
    <t>"A Hunting We Will Go"</t>
  </si>
  <si>
    <t>Arkansas</t>
  </si>
  <si>
    <t>"Last Dance Before An Execution"</t>
  </si>
  <si>
    <t>Tallahassee, Florida</t>
  </si>
  <si>
    <t>"Heart of a Champion"</t>
  </si>
  <si>
    <t>Atlanta, Georgia</t>
  </si>
  <si>
    <t>"Nuclear Family"</t>
  </si>
  <si>
    <t>Homestead, Florida</t>
  </si>
  <si>
    <t>"Shock Theater"</t>
  </si>
  <si>
    <t>Havenwell, Pennsylvania</t>
  </si>
  <si>
    <t>Season 4 (1991–92)</t>
  </si>
  <si>
    <t>"The Leap Back"</t>
  </si>
  <si>
    <t>Crown Point, Indiana</t>
  </si>
  <si>
    <t>"Play Ball"</t>
  </si>
  <si>
    <t>Galveston, Texas</t>
  </si>
  <si>
    <t>"Hurricane"</t>
  </si>
  <si>
    <t>Jackson Point, Mississippi</t>
  </si>
  <si>
    <t>"Justice"</t>
  </si>
  <si>
    <t>Alabama</t>
  </si>
  <si>
    <t>"Permanent Wave"</t>
  </si>
  <si>
    <t>Beverly Hills, California</t>
  </si>
  <si>
    <t>"Raped"</t>
  </si>
  <si>
    <t>Mill Valley, California</t>
  </si>
  <si>
    <t>"The Wrong Stuff"</t>
  </si>
  <si>
    <t>Cape Canaveral, Florida</t>
  </si>
  <si>
    <t>"Dreams"</t>
  </si>
  <si>
    <t>Malibu, California</t>
  </si>
  <si>
    <t>"A Single Drop of Rain"</t>
  </si>
  <si>
    <t>Clover Bend, Texas</t>
  </si>
  <si>
    <t>"Unchained"</t>
  </si>
  <si>
    <t>Talawaga County, Mississippi</t>
  </si>
  <si>
    <t>"The Play's the Thing"</t>
  </si>
  <si>
    <t>"Running For Honor"</t>
  </si>
  <si>
    <t>Near Lakeside, Macomb County, Michigan</t>
  </si>
  <si>
    <t>"Temptation Eyes"</t>
  </si>
  <si>
    <t>San Francisco</t>
  </si>
  <si>
    <t>"The Last Gunfighter"</t>
  </si>
  <si>
    <t>Coffin, Arizona</t>
  </si>
  <si>
    <t>"A Song for the Soul"</t>
  </si>
  <si>
    <t>"Ghost Ship"</t>
  </si>
  <si>
    <t>Bermuda Triangle</t>
  </si>
  <si>
    <t>"Roberto!"</t>
  </si>
  <si>
    <t>Destiny, New Mexico</t>
  </si>
  <si>
    <t>"It's A Wonderful Leap"</t>
  </si>
  <si>
    <t>"Moments to Live"</t>
  </si>
  <si>
    <t>"The Curse of Ptah-Hotep"</t>
  </si>
  <si>
    <t>Saqqara, Egypt</t>
  </si>
  <si>
    <t>"Stand Up"</t>
  </si>
  <si>
    <t>Glendale, Arizona</t>
  </si>
  <si>
    <t>"A Leap for Lisa"</t>
  </si>
  <si>
    <t>San Diego Naval Air Station, California</t>
  </si>
  <si>
    <t>Season 5 (1992–93)</t>
  </si>
  <si>
    <t>"Lee Harvey Oswald (Part 1) – 
 Leaping on a String"</t>
  </si>
  <si>
    <t>Dallas, Texas / Atsugi, Kanagawa, Japan / Tustin, California</t>
  </si>
  <si>
    <t>Mar 21, 1963 / Oct 5-7, 1957 / Jan 6, 1959</t>
  </si>
  <si>
    <t>"Lee Harvey Oswald (Part 2) – 
 Leap to Judgement"</t>
  </si>
  <si>
    <t>Lubyanka in Moscow, USSR / Dallas, Texas / 
New Orleans, Louisiana / Dallas, Texas</t>
  </si>
  <si>
    <t>Oct 21, 1959 / Apr 10, 1963 / 
Aug 9, 1963 / Nov 21-22, 1963</t>
  </si>
  <si>
    <t>"Leaping of the Shrew"</t>
  </si>
  <si>
    <t>Aegean Sea</t>
  </si>
  <si>
    <t>"Nowhere to Run"</t>
  </si>
  <si>
    <t>"Killin' Time"</t>
  </si>
  <si>
    <t>Pine County, Oklahoma</t>
  </si>
  <si>
    <t>"Star Light, Star Bright"</t>
  </si>
  <si>
    <t>Charlemont, Massachusetts</t>
  </si>
  <si>
    <t>"Deliver Us From Evil"</t>
  </si>
  <si>
    <t>"Trilogy (Part 1) – One Little Heart"</t>
  </si>
  <si>
    <t>Pottersville, Louisiana</t>
  </si>
  <si>
    <t>"Trilogy (Part 2) – For Your Love"</t>
  </si>
  <si>
    <t>"Trilogy (Part 3) – The Last Door"</t>
  </si>
  <si>
    <t>Baton Rouge, Louisiana</t>
  </si>
  <si>
    <t>"Promised Land"</t>
  </si>
  <si>
    <t>"A Tale of Two Sweeties"</t>
  </si>
  <si>
    <t>Pompano Beach Airpark, Florida</t>
  </si>
  <si>
    <t>"Liberation"</t>
  </si>
  <si>
    <t>Connecticut</t>
  </si>
  <si>
    <t>"Dr. Ruth"</t>
  </si>
  <si>
    <t>Manhattan, New York</t>
  </si>
  <si>
    <t>"Blood Moon"</t>
  </si>
  <si>
    <t>Outside of London, England</t>
  </si>
  <si>
    <t>"Return of the Evil Leaper"</t>
  </si>
  <si>
    <t>North Falls, New York</t>
  </si>
  <si>
    <t>"Revenge of the Evil Leaper"</t>
  </si>
  <si>
    <t>Mallard, Ohio</t>
  </si>
  <si>
    <t>"Goodbye Norma Jean"</t>
  </si>
  <si>
    <t>Hollywood, California</t>
  </si>
  <si>
    <t>"The Beast Within"</t>
  </si>
  <si>
    <t>Washington state</t>
  </si>
  <si>
    <t>"The Leap Between The States"</t>
  </si>
  <si>
    <t>Mansfield County, Virginia</t>
  </si>
  <si>
    <t>Sep 20, 1862</t>
  </si>
  <si>
    <t>"Memphis Melody"</t>
  </si>
  <si>
    <t>Memphis, Tennessee</t>
  </si>
  <si>
    <t>"Mirror Image"</t>
  </si>
  <si>
    <t>Cokeburg, Pennsylvania / San Diego, California</t>
  </si>
  <si>
    <t>Aug 8, 1953 / Apr 3, 1969</t>
  </si>
  <si>
    <t>Leap year</t>
  </si>
  <si>
    <t>S5D4</t>
  </si>
  <si>
    <t>S4D1</t>
  </si>
  <si>
    <t>S1D2</t>
  </si>
  <si>
    <t>S2D1</t>
  </si>
  <si>
    <t>Cokeburg, Pennsylvania</t>
  </si>
  <si>
    <t>S4D2</t>
  </si>
  <si>
    <t>S2D4</t>
  </si>
  <si>
    <t>S3D4</t>
  </si>
  <si>
    <t>S5D2</t>
  </si>
  <si>
    <t>S3D3</t>
  </si>
  <si>
    <t>S4D3</t>
  </si>
  <si>
    <t>S1D1</t>
  </si>
  <si>
    <t>1.1 / 2</t>
  </si>
  <si>
    <t>Edwards Air Force Base, Blockfield, California</t>
  </si>
  <si>
    <t>S5D1</t>
  </si>
  <si>
    <t>S5D3</t>
  </si>
  <si>
    <t>S4D4</t>
  </si>
  <si>
    <t>S2D2</t>
  </si>
  <si>
    <t>"Lee Harvey Oswald (Part 1) – Leaping on a String"</t>
  </si>
  <si>
    <t>Atsugi, Kanagawa, Japan</t>
  </si>
  <si>
    <t>Oct 5-7</t>
  </si>
  <si>
    <t>S3D2</t>
  </si>
  <si>
    <t>Tustin, California</t>
  </si>
  <si>
    <t>"Lee Harvey Oswald (Part 2) – Leap to Judgement"</t>
  </si>
  <si>
    <t>Lubyanka in Moscow, USSR</t>
  </si>
  <si>
    <t>S2D3</t>
  </si>
  <si>
    <t>Dallas, Texas</t>
  </si>
  <si>
    <t>S3D1</t>
  </si>
  <si>
    <t>Nov 21-22</t>
  </si>
  <si>
    <t>Waco, Texas</t>
  </si>
  <si>
    <t>Summer</t>
  </si>
  <si>
    <t>year</t>
  </si>
  <si>
    <t>month</t>
  </si>
  <si>
    <t>day</t>
  </si>
  <si>
    <t>(serialized)</t>
  </si>
  <si>
    <t>Year Leaped Into</t>
  </si>
  <si>
    <t>Number of Leaps</t>
  </si>
  <si>
    <t>Grand 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</si>
</sst>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M\ D&quot;, &quot;YYYY;@"/>
    <numFmt numFmtId="166" formatCode="@"/>
    <numFmt numFmtId="167" formatCode="MMMM\ D&quot;, &quot;YYYY;@"/>
    <numFmt numFmtId="168" formatCode="MMM\ D;@"/>
    <numFmt numFmtId="169" formatCode="0.00"/>
    <numFmt numFmtId="170" formatCode="M/D;@"/>
    <numFmt numFmtId="171" formatCode="YYYY"/>
    <numFmt numFmtId="172" formatCode="MMM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color indexed="48"/>
      <name val="Arial"/>
      <family val="2"/>
    </font>
    <font>
      <sz val="6"/>
      <color indexed="10"/>
      <name val="Arial"/>
      <family val="2"/>
    </font>
    <font>
      <sz val="6"/>
      <color indexed="52"/>
      <name val="Arial"/>
      <family val="2"/>
    </font>
    <font>
      <sz val="6"/>
      <color indexed="5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vertical="center"/>
    </xf>
    <xf numFmtId="164" fontId="19" fillId="0" borderId="0" xfId="0" applyFont="1" applyFill="1" applyAlignment="1">
      <alignment horizontal="center" vertical="center"/>
    </xf>
    <xf numFmtId="164" fontId="20" fillId="0" borderId="0" xfId="0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horizontal="left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164" fontId="18" fillId="0" borderId="0" xfId="0" applyFont="1" applyFill="1" applyAlignment="1">
      <alignment/>
    </xf>
    <xf numFmtId="164" fontId="19" fillId="20" borderId="10" xfId="0" applyFont="1" applyFill="1" applyBorder="1" applyAlignment="1">
      <alignment/>
    </xf>
    <xf numFmtId="164" fontId="18" fillId="20" borderId="10" xfId="0" applyFont="1" applyFill="1" applyBorder="1" applyAlignment="1">
      <alignment/>
    </xf>
    <xf numFmtId="164" fontId="18" fillId="20" borderId="10" xfId="0" applyFont="1" applyFill="1" applyBorder="1" applyAlignment="1">
      <alignment vertical="center"/>
    </xf>
    <xf numFmtId="165" fontId="18" fillId="20" borderId="10" xfId="0" applyNumberFormat="1" applyFont="1" applyFill="1" applyBorder="1" applyAlignment="1">
      <alignment horizontal="left" vertical="center"/>
    </xf>
    <xf numFmtId="165" fontId="18" fillId="20" borderId="10" xfId="0" applyNumberFormat="1" applyFont="1" applyFill="1" applyBorder="1" applyAlignment="1">
      <alignment vertical="center"/>
    </xf>
    <xf numFmtId="164" fontId="18" fillId="0" borderId="11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left" vertical="center" wrapText="1"/>
    </xf>
    <xf numFmtId="167" fontId="18" fillId="0" borderId="0" xfId="0" applyNumberFormat="1" applyFont="1" applyAlignment="1">
      <alignment horizontal="center"/>
    </xf>
    <xf numFmtId="164" fontId="18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left" vertical="center" wrapText="1"/>
    </xf>
    <xf numFmtId="164" fontId="18" fillId="0" borderId="13" xfId="0" applyFont="1" applyBorder="1" applyAlignment="1">
      <alignment vertical="center"/>
    </xf>
    <xf numFmtId="165" fontId="18" fillId="0" borderId="13" xfId="0" applyNumberFormat="1" applyFont="1" applyBorder="1" applyAlignment="1">
      <alignment horizontal="left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164" fontId="18" fillId="0" borderId="13" xfId="0" applyFont="1" applyBorder="1" applyAlignment="1">
      <alignment/>
    </xf>
    <xf numFmtId="165" fontId="21" fillId="0" borderId="0" xfId="0" applyNumberFormat="1" applyFont="1" applyAlignment="1">
      <alignment horizontal="left" vertical="center" wrapText="1"/>
    </xf>
    <xf numFmtId="164" fontId="19" fillId="0" borderId="14" xfId="0" applyFont="1" applyBorder="1" applyAlignment="1">
      <alignment horizontal="center" vertical="center" wrapText="1"/>
    </xf>
    <xf numFmtId="164" fontId="22" fillId="0" borderId="0" xfId="0" applyFont="1" applyAlignment="1">
      <alignment horizontal="left" vertical="center" wrapText="1"/>
    </xf>
    <xf numFmtId="164" fontId="18" fillId="0" borderId="15" xfId="0" applyFont="1" applyBorder="1" applyAlignment="1">
      <alignment horizontal="center" vertical="center"/>
    </xf>
    <xf numFmtId="164" fontId="23" fillId="0" borderId="0" xfId="0" applyFont="1" applyAlignment="1">
      <alignment horizontal="left" vertical="center" wrapText="1"/>
    </xf>
    <xf numFmtId="165" fontId="23" fillId="0" borderId="0" xfId="0" applyNumberFormat="1" applyFont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left" vertical="center" wrapText="1"/>
    </xf>
    <xf numFmtId="164" fontId="19" fillId="0" borderId="0" xfId="0" applyFont="1" applyAlignment="1">
      <alignment horizontal="center" vertical="top" wrapText="1"/>
    </xf>
    <xf numFmtId="164" fontId="18" fillId="0" borderId="0" xfId="0" applyFont="1" applyAlignment="1">
      <alignment horizontal="center" vertical="top" wrapText="1"/>
    </xf>
    <xf numFmtId="164" fontId="18" fillId="0" borderId="0" xfId="0" applyFont="1" applyAlignment="1">
      <alignment horizontal="left" vertical="top" wrapText="1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horizontal="left" vertical="top" wrapText="1"/>
    </xf>
    <xf numFmtId="165" fontId="18" fillId="0" borderId="0" xfId="0" applyNumberFormat="1" applyFont="1" applyAlignment="1">
      <alignment horizontal="center" vertical="top" wrapText="1"/>
    </xf>
    <xf numFmtId="164" fontId="18" fillId="0" borderId="0" xfId="0" applyFont="1" applyAlignment="1">
      <alignment vertical="top" wrapText="1"/>
    </xf>
    <xf numFmtId="164" fontId="22" fillId="0" borderId="13" xfId="0" applyFont="1" applyBorder="1" applyAlignment="1">
      <alignment horizontal="left" vertical="center" wrapText="1"/>
    </xf>
    <xf numFmtId="165" fontId="21" fillId="0" borderId="0" xfId="0" applyNumberFormat="1" applyFont="1" applyAlignment="1">
      <alignment horizontal="left" vertical="center"/>
    </xf>
    <xf numFmtId="164" fontId="18" fillId="0" borderId="0" xfId="0" applyFont="1" applyFill="1" applyBorder="1" applyAlignment="1">
      <alignment vertical="center"/>
    </xf>
    <xf numFmtId="164" fontId="18" fillId="0" borderId="14" xfId="0" applyFont="1" applyFill="1" applyBorder="1" applyAlignment="1">
      <alignment/>
    </xf>
    <xf numFmtId="164" fontId="18" fillId="0" borderId="0" xfId="0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64" fontId="18" fillId="0" borderId="0" xfId="0" applyFont="1" applyFill="1" applyBorder="1" applyAlignment="1">
      <alignment/>
    </xf>
    <xf numFmtId="164" fontId="19" fillId="20" borderId="16" xfId="0" applyFont="1" applyFill="1" applyBorder="1" applyAlignment="1">
      <alignment horizontal="center" vertical="center"/>
    </xf>
    <xf numFmtId="164" fontId="20" fillId="20" borderId="16" xfId="0" applyFont="1" applyFill="1" applyBorder="1" applyAlignment="1">
      <alignment horizontal="center" vertical="center" wrapText="1"/>
    </xf>
    <xf numFmtId="164" fontId="20" fillId="20" borderId="16" xfId="0" applyFont="1" applyFill="1" applyBorder="1" applyAlignment="1">
      <alignment horizontal="center" vertical="center"/>
    </xf>
    <xf numFmtId="168" fontId="20" fillId="20" borderId="16" xfId="0" applyNumberFormat="1" applyFont="1" applyFill="1" applyBorder="1" applyAlignment="1">
      <alignment horizontal="center" vertical="center" wrapText="1"/>
    </xf>
    <xf numFmtId="165" fontId="20" fillId="20" borderId="16" xfId="0" applyNumberFormat="1" applyFont="1" applyFill="1" applyBorder="1" applyAlignment="1">
      <alignment horizontal="center" vertical="center" wrapText="1"/>
    </xf>
    <xf numFmtId="164" fontId="18" fillId="20" borderId="16" xfId="0" applyFont="1" applyFill="1" applyBorder="1" applyAlignment="1">
      <alignment/>
    </xf>
    <xf numFmtId="164" fontId="19" fillId="0" borderId="14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Fill="1" applyBorder="1" applyAlignment="1">
      <alignment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/>
    </xf>
    <xf numFmtId="164" fontId="18" fillId="0" borderId="13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left" vertical="center"/>
    </xf>
    <xf numFmtId="164" fontId="18" fillId="0" borderId="13" xfId="0" applyFont="1" applyFill="1" applyBorder="1" applyAlignment="1">
      <alignment vertical="center"/>
    </xf>
    <xf numFmtId="168" fontId="18" fillId="0" borderId="13" xfId="0" applyNumberFormat="1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/>
    </xf>
    <xf numFmtId="164" fontId="18" fillId="0" borderId="0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/>
    </xf>
    <xf numFmtId="164" fontId="18" fillId="0" borderId="16" xfId="0" applyFont="1" applyFill="1" applyBorder="1" applyAlignment="1">
      <alignment horizontal="center" vertical="center"/>
    </xf>
    <xf numFmtId="164" fontId="19" fillId="0" borderId="19" xfId="0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 horizontal="left" vertical="center"/>
    </xf>
    <xf numFmtId="164" fontId="18" fillId="0" borderId="16" xfId="0" applyFont="1" applyFill="1" applyBorder="1" applyAlignment="1">
      <alignment vertical="center"/>
    </xf>
    <xf numFmtId="168" fontId="18" fillId="0" borderId="16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/>
    </xf>
    <xf numFmtId="169" fontId="18" fillId="0" borderId="13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top" wrapText="1"/>
    </xf>
    <xf numFmtId="166" fontId="19" fillId="0" borderId="14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/>
    </xf>
    <xf numFmtId="164" fontId="19" fillId="0" borderId="14" xfId="0" applyFont="1" applyFill="1" applyBorder="1" applyAlignment="1">
      <alignment horizontal="center" vertical="top" wrapText="1"/>
    </xf>
    <xf numFmtId="164" fontId="18" fillId="0" borderId="0" xfId="0" applyFont="1" applyFill="1" applyBorder="1" applyAlignment="1">
      <alignment horizontal="left" vertical="top"/>
    </xf>
    <xf numFmtId="164" fontId="18" fillId="0" borderId="0" xfId="0" applyFont="1" applyFill="1" applyBorder="1" applyAlignment="1">
      <alignment vertical="top"/>
    </xf>
    <xf numFmtId="168" fontId="18" fillId="0" borderId="0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164" fontId="19" fillId="0" borderId="18" xfId="0" applyFont="1" applyFill="1" applyBorder="1" applyAlignment="1">
      <alignment horizontal="center" vertical="top" wrapText="1"/>
    </xf>
    <xf numFmtId="164" fontId="18" fillId="0" borderId="13" xfId="0" applyFont="1" applyFill="1" applyBorder="1" applyAlignment="1">
      <alignment horizontal="center" vertical="top" wrapText="1"/>
    </xf>
    <xf numFmtId="164" fontId="18" fillId="0" borderId="13" xfId="0" applyFont="1" applyFill="1" applyBorder="1" applyAlignment="1">
      <alignment horizontal="left" vertical="top"/>
    </xf>
    <xf numFmtId="164" fontId="18" fillId="0" borderId="13" xfId="0" applyFont="1" applyFill="1" applyBorder="1" applyAlignment="1">
      <alignment vertical="top"/>
    </xf>
    <xf numFmtId="168" fontId="18" fillId="0" borderId="13" xfId="0" applyNumberFormat="1" applyFont="1" applyFill="1" applyBorder="1" applyAlignment="1">
      <alignment horizontal="center" vertical="top" wrapText="1"/>
    </xf>
    <xf numFmtId="165" fontId="18" fillId="0" borderId="13" xfId="0" applyNumberFormat="1" applyFont="1" applyFill="1" applyBorder="1" applyAlignment="1">
      <alignment horizontal="center" vertical="top" wrapText="1"/>
    </xf>
    <xf numFmtId="164" fontId="18" fillId="0" borderId="0" xfId="0" applyFont="1" applyFill="1" applyBorder="1" applyAlignment="1">
      <alignment vertical="top" wrapText="1"/>
    </xf>
    <xf numFmtId="164" fontId="18" fillId="20" borderId="13" xfId="0" applyFont="1" applyFill="1" applyBorder="1" applyAlignment="1">
      <alignment horizontal="center" vertical="center"/>
    </xf>
    <xf numFmtId="164" fontId="19" fillId="20" borderId="18" xfId="0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 horizontal="left" vertical="center"/>
    </xf>
    <xf numFmtId="164" fontId="18" fillId="20" borderId="13" xfId="0" applyFont="1" applyFill="1" applyBorder="1" applyAlignment="1">
      <alignment vertical="center"/>
    </xf>
    <xf numFmtId="164" fontId="18" fillId="20" borderId="10" xfId="0" applyFont="1" applyFill="1" applyBorder="1" applyAlignment="1">
      <alignment horizontal="center" vertical="center"/>
    </xf>
    <xf numFmtId="168" fontId="18" fillId="20" borderId="13" xfId="0" applyNumberFormat="1" applyFont="1" applyFill="1" applyBorder="1" applyAlignment="1">
      <alignment horizontal="center" vertical="center" wrapText="1"/>
    </xf>
    <xf numFmtId="165" fontId="18" fillId="20" borderId="13" xfId="0" applyNumberFormat="1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/>
    </xf>
    <xf numFmtId="164" fontId="24" fillId="0" borderId="0" xfId="0" applyFont="1" applyFill="1" applyBorder="1" applyAlignment="1">
      <alignment horizontal="left" vertical="center"/>
    </xf>
    <xf numFmtId="168" fontId="24" fillId="0" borderId="0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left" vertical="center"/>
    </xf>
    <xf numFmtId="166" fontId="19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8" fontId="18" fillId="0" borderId="13" xfId="0" applyNumberFormat="1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28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29" fillId="0" borderId="20" xfId="0" applyNumberFormat="1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64" fontId="0" fillId="0" borderId="23" xfId="0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71" fontId="29" fillId="0" borderId="13" xfId="0" applyNumberFormat="1" applyFont="1" applyBorder="1" applyAlignment="1">
      <alignment horizontal="center"/>
    </xf>
    <xf numFmtId="164" fontId="29" fillId="0" borderId="18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Quantum Leap -- 20th Century Leap Frequency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data2!$B$2:$B$44</c:f>
              <c:strCache/>
            </c:strRef>
          </c:cat>
          <c:val>
            <c:numRef>
              <c:f>data2!$C$2:$C$44</c:f>
              <c:numCache/>
            </c:numRef>
          </c:val>
        </c:ser>
        <c:gapWidth val="20"/>
        <c:axId val="65740306"/>
        <c:axId val="54791843"/>
      </c:barChart>
      <c:catAx>
        <c:axId val="6574030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1843"/>
        <c:crossesAt val="0"/>
        <c:auto val="1"/>
        <c:lblOffset val="100"/>
        <c:noMultiLvlLbl val="0"/>
      </c:catAx>
      <c:valAx>
        <c:axId val="5479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0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Quantum Leap -- Leap Frequency by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data2!$E$2:$E$13</c:f>
              <c:strCache/>
            </c:strRef>
          </c:cat>
          <c:val>
            <c:numRef>
              <c:f>data2!$F$2:$F$13</c:f>
              <c:numCache/>
            </c:numRef>
          </c:val>
        </c:ser>
        <c:gapWidth val="50"/>
        <c:axId val="23364540"/>
        <c:axId val="8954269"/>
      </c:bar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4269"/>
        <c:crossesAt val="0"/>
        <c:auto val="1"/>
        <c:lblOffset val="100"/>
        <c:noMultiLvlLbl val="0"/>
      </c:catAx>
      <c:valAx>
        <c:axId val="8954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4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160" zoomScaleNormal="16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28125" style="2" customWidth="1"/>
    <col min="3" max="3" width="4.28125" style="1" customWidth="1"/>
    <col min="4" max="4" width="19.57421875" style="1" customWidth="1"/>
    <col min="5" max="5" width="32.140625" style="1" customWidth="1"/>
    <col min="6" max="6" width="16.421875" style="3" customWidth="1"/>
    <col min="7" max="7" width="13.421875" style="4" customWidth="1"/>
    <col min="8" max="8" width="18.8515625" style="2" customWidth="1"/>
    <col min="9" max="16384" width="9.140625" style="2" customWidth="1"/>
  </cols>
  <sheetData>
    <row r="1" spans="1:7" s="9" customFormat="1" ht="8.2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</row>
    <row r="2" spans="1:7" s="11" customFormat="1" ht="7.5" customHeight="1">
      <c r="A2" s="10" t="s">
        <v>7</v>
      </c>
      <c r="C2" s="12"/>
      <c r="D2" s="12"/>
      <c r="E2" s="12"/>
      <c r="F2" s="13"/>
      <c r="G2" s="14"/>
    </row>
    <row r="3" spans="1:7" ht="7.5" customHeight="1">
      <c r="A3" s="15">
        <v>1</v>
      </c>
      <c r="B3" s="16" t="s">
        <v>8</v>
      </c>
      <c r="C3" s="17" t="s">
        <v>8</v>
      </c>
      <c r="D3" s="18" t="s">
        <v>9</v>
      </c>
      <c r="E3" s="1" t="s">
        <v>10</v>
      </c>
      <c r="F3" s="3" t="s">
        <v>11</v>
      </c>
      <c r="G3" s="19">
        <v>32593</v>
      </c>
    </row>
    <row r="4" spans="1:8" ht="7.5" customHeight="1">
      <c r="A4" s="15"/>
      <c r="B4" s="20">
        <v>3</v>
      </c>
      <c r="C4" s="21">
        <v>3</v>
      </c>
      <c r="D4" s="18" t="s">
        <v>12</v>
      </c>
      <c r="E4" s="1" t="s">
        <v>13</v>
      </c>
      <c r="F4" s="22">
        <v>26465</v>
      </c>
      <c r="G4" s="19">
        <v>32598</v>
      </c>
      <c r="H4" s="23"/>
    </row>
    <row r="5" spans="1:7" ht="7.5" customHeight="1">
      <c r="A5" s="15"/>
      <c r="B5" s="20">
        <v>4</v>
      </c>
      <c r="C5" s="21">
        <v>4</v>
      </c>
      <c r="D5" s="18" t="s">
        <v>14</v>
      </c>
      <c r="E5" s="1" t="s">
        <v>15</v>
      </c>
      <c r="F5" s="22">
        <v>27326</v>
      </c>
      <c r="G5" s="19">
        <v>32605</v>
      </c>
    </row>
    <row r="6" spans="1:7" s="31" customFormat="1" ht="7.5" customHeight="1">
      <c r="A6" s="24">
        <v>2</v>
      </c>
      <c r="B6" s="25">
        <v>5</v>
      </c>
      <c r="C6" s="26">
        <v>5</v>
      </c>
      <c r="D6" s="27" t="s">
        <v>16</v>
      </c>
      <c r="E6" s="28" t="s">
        <v>17</v>
      </c>
      <c r="F6" s="29">
        <v>20672</v>
      </c>
      <c r="G6" s="30">
        <v>32612</v>
      </c>
    </row>
    <row r="7" spans="1:7" ht="7.5" customHeight="1">
      <c r="A7" s="24"/>
      <c r="B7" s="20">
        <v>6</v>
      </c>
      <c r="C7" s="21">
        <v>6</v>
      </c>
      <c r="D7" s="18" t="s">
        <v>18</v>
      </c>
      <c r="E7" s="1" t="s">
        <v>19</v>
      </c>
      <c r="F7" s="22">
        <v>24054</v>
      </c>
      <c r="G7" s="19">
        <v>32619</v>
      </c>
    </row>
    <row r="8" spans="1:7" ht="7.5" customHeight="1">
      <c r="A8" s="24"/>
      <c r="B8" s="20">
        <v>7</v>
      </c>
      <c r="C8" s="21">
        <v>7</v>
      </c>
      <c r="D8" s="18" t="s">
        <v>20</v>
      </c>
      <c r="E8" s="1" t="s">
        <v>21</v>
      </c>
      <c r="F8" s="22">
        <v>20309</v>
      </c>
      <c r="G8" s="19">
        <v>32631</v>
      </c>
    </row>
    <row r="9" spans="1:7" ht="7.5" customHeight="1">
      <c r="A9" s="24"/>
      <c r="B9" s="20">
        <v>8</v>
      </c>
      <c r="C9" s="21">
        <v>8</v>
      </c>
      <c r="D9" s="18" t="s">
        <v>22</v>
      </c>
      <c r="E9" s="1" t="s">
        <v>23</v>
      </c>
      <c r="F9" s="22">
        <v>22438</v>
      </c>
      <c r="G9" s="19">
        <v>32638</v>
      </c>
    </row>
    <row r="10" spans="1:7" ht="7.5" customHeight="1">
      <c r="A10" s="24"/>
      <c r="B10" s="20">
        <v>9</v>
      </c>
      <c r="C10" s="21">
        <v>9</v>
      </c>
      <c r="D10" s="18" t="s">
        <v>24</v>
      </c>
      <c r="E10" s="1" t="s">
        <v>25</v>
      </c>
      <c r="F10" s="32">
        <v>19463</v>
      </c>
      <c r="G10" s="19">
        <v>32645</v>
      </c>
    </row>
    <row r="11" spans="1:7" s="11" customFormat="1" ht="7.5" customHeight="1">
      <c r="A11" s="10" t="s">
        <v>26</v>
      </c>
      <c r="C11" s="12"/>
      <c r="D11" s="12"/>
      <c r="E11" s="12"/>
      <c r="F11" s="13"/>
      <c r="G11" s="14"/>
    </row>
    <row r="12" spans="1:7" ht="7.5" customHeight="1">
      <c r="A12" s="15">
        <v>1</v>
      </c>
      <c r="B12" s="33">
        <v>10</v>
      </c>
      <c r="C12" s="21">
        <v>1</v>
      </c>
      <c r="D12" s="18" t="s">
        <v>27</v>
      </c>
      <c r="E12" s="1" t="s">
        <v>28</v>
      </c>
      <c r="F12" s="22" t="s">
        <v>29</v>
      </c>
      <c r="G12" s="19">
        <v>32771</v>
      </c>
    </row>
    <row r="13" spans="1:7" ht="7.5" customHeight="1">
      <c r="A13" s="15"/>
      <c r="B13" s="20">
        <v>11</v>
      </c>
      <c r="C13" s="21">
        <v>2</v>
      </c>
      <c r="D13" s="18" t="s">
        <v>30</v>
      </c>
      <c r="E13" s="1" t="s">
        <v>31</v>
      </c>
      <c r="F13" s="22">
        <v>27851</v>
      </c>
      <c r="G13" s="19">
        <v>32778</v>
      </c>
    </row>
    <row r="14" spans="1:7" ht="7.5" customHeight="1">
      <c r="A14" s="15"/>
      <c r="B14" s="20">
        <v>12</v>
      </c>
      <c r="C14" s="21">
        <v>3</v>
      </c>
      <c r="D14" s="18" t="s">
        <v>32</v>
      </c>
      <c r="E14" s="1" t="s">
        <v>33</v>
      </c>
      <c r="F14" s="32">
        <v>19575</v>
      </c>
      <c r="G14" s="19">
        <v>32792</v>
      </c>
    </row>
    <row r="15" spans="1:7" ht="7.5" customHeight="1">
      <c r="A15" s="15"/>
      <c r="B15" s="20">
        <v>13</v>
      </c>
      <c r="C15" s="21">
        <v>4</v>
      </c>
      <c r="D15" s="18" t="s">
        <v>34</v>
      </c>
      <c r="E15" s="1" t="s">
        <v>35</v>
      </c>
      <c r="F15" s="22">
        <v>22570</v>
      </c>
      <c r="G15" s="19">
        <v>32806</v>
      </c>
    </row>
    <row r="16" spans="1:7" ht="7.5" customHeight="1">
      <c r="A16" s="15"/>
      <c r="B16" s="20">
        <v>14</v>
      </c>
      <c r="C16" s="21">
        <v>5</v>
      </c>
      <c r="D16" s="18" t="s">
        <v>36</v>
      </c>
      <c r="E16" s="1" t="s">
        <v>28</v>
      </c>
      <c r="F16" s="22">
        <v>23413</v>
      </c>
      <c r="G16" s="19">
        <v>32813</v>
      </c>
    </row>
    <row r="17" spans="1:7" s="31" customFormat="1" ht="7.5" customHeight="1">
      <c r="A17" s="24">
        <v>2</v>
      </c>
      <c r="B17" s="25">
        <v>15</v>
      </c>
      <c r="C17" s="26">
        <v>6</v>
      </c>
      <c r="D17" s="27" t="s">
        <v>37</v>
      </c>
      <c r="E17" s="28" t="s">
        <v>38</v>
      </c>
      <c r="F17" s="29">
        <v>21802</v>
      </c>
      <c r="G17" s="30">
        <v>32820</v>
      </c>
    </row>
    <row r="18" spans="1:7" ht="7.5" customHeight="1">
      <c r="A18" s="24"/>
      <c r="B18" s="20">
        <v>16</v>
      </c>
      <c r="C18" s="21">
        <v>7</v>
      </c>
      <c r="D18" s="18" t="s">
        <v>39</v>
      </c>
      <c r="E18" s="1" t="s">
        <v>23</v>
      </c>
      <c r="F18" s="22">
        <v>27062</v>
      </c>
      <c r="G18" s="19">
        <v>32827</v>
      </c>
    </row>
    <row r="19" spans="1:7" ht="7.5" customHeight="1">
      <c r="A19" s="24"/>
      <c r="B19" s="20">
        <v>17</v>
      </c>
      <c r="C19" s="21">
        <v>8</v>
      </c>
      <c r="D19" s="34" t="s">
        <v>40</v>
      </c>
      <c r="E19" s="1" t="s">
        <v>41</v>
      </c>
      <c r="F19" s="22">
        <v>23664</v>
      </c>
      <c r="G19" s="19">
        <v>32834</v>
      </c>
    </row>
    <row r="20" spans="1:7" ht="7.5" customHeight="1">
      <c r="A20" s="24"/>
      <c r="B20" s="20">
        <v>18</v>
      </c>
      <c r="C20" s="21">
        <v>9</v>
      </c>
      <c r="D20" s="18" t="s">
        <v>42</v>
      </c>
      <c r="E20" s="1" t="s">
        <v>43</v>
      </c>
      <c r="F20" s="22">
        <v>21030</v>
      </c>
      <c r="G20" s="19">
        <v>32841</v>
      </c>
    </row>
    <row r="21" spans="1:7" ht="7.5" customHeight="1">
      <c r="A21" s="24"/>
      <c r="B21" s="20">
        <v>19</v>
      </c>
      <c r="C21" s="21">
        <v>10</v>
      </c>
      <c r="D21" s="18" t="s">
        <v>44</v>
      </c>
      <c r="E21" s="1" t="s">
        <v>45</v>
      </c>
      <c r="F21" s="22">
        <v>28996</v>
      </c>
      <c r="G21" s="19">
        <v>32848</v>
      </c>
    </row>
    <row r="22" spans="1:7" s="31" customFormat="1" ht="7.5" customHeight="1">
      <c r="A22" s="35">
        <v>3</v>
      </c>
      <c r="B22" s="25">
        <v>20</v>
      </c>
      <c r="C22" s="26">
        <v>11</v>
      </c>
      <c r="D22" s="27" t="s">
        <v>46</v>
      </c>
      <c r="E22" s="28" t="s">
        <v>47</v>
      </c>
      <c r="F22" s="29">
        <v>25971</v>
      </c>
      <c r="G22" s="30">
        <v>32855</v>
      </c>
    </row>
    <row r="23" spans="1:7" ht="7.5" customHeight="1">
      <c r="A23" s="35"/>
      <c r="B23" s="20">
        <v>21</v>
      </c>
      <c r="C23" s="21">
        <v>12</v>
      </c>
      <c r="D23" s="18" t="s">
        <v>48</v>
      </c>
      <c r="E23" s="1" t="s">
        <v>49</v>
      </c>
      <c r="F23" s="22">
        <v>24764</v>
      </c>
      <c r="G23" s="19">
        <v>32876</v>
      </c>
    </row>
    <row r="24" spans="1:7" ht="7.5" customHeight="1">
      <c r="A24" s="35"/>
      <c r="B24" s="20">
        <v>22</v>
      </c>
      <c r="C24" s="21">
        <v>13</v>
      </c>
      <c r="D24" s="18" t="s">
        <v>50</v>
      </c>
      <c r="E24" s="1" t="s">
        <v>51</v>
      </c>
      <c r="F24" s="22">
        <v>29859</v>
      </c>
      <c r="G24" s="19">
        <v>32883</v>
      </c>
    </row>
    <row r="25" spans="1:7" ht="7.5" customHeight="1">
      <c r="A25" s="35"/>
      <c r="B25" s="20">
        <v>23</v>
      </c>
      <c r="C25" s="21">
        <v>14</v>
      </c>
      <c r="D25" s="18" t="s">
        <v>52</v>
      </c>
      <c r="E25" s="1" t="s">
        <v>53</v>
      </c>
      <c r="F25" s="22">
        <v>22956</v>
      </c>
      <c r="G25" s="19">
        <v>32890</v>
      </c>
    </row>
    <row r="26" spans="1:7" ht="7.5" customHeight="1">
      <c r="A26" s="35"/>
      <c r="B26" s="20">
        <v>24</v>
      </c>
      <c r="C26" s="21">
        <v>15</v>
      </c>
      <c r="D26" s="18" t="s">
        <v>54</v>
      </c>
      <c r="E26" s="1" t="s">
        <v>55</v>
      </c>
      <c r="F26" s="22">
        <v>26933</v>
      </c>
      <c r="G26" s="19">
        <v>32911</v>
      </c>
    </row>
    <row r="27" spans="1:7" ht="7.5" customHeight="1">
      <c r="A27" s="35"/>
      <c r="B27" s="20">
        <v>25</v>
      </c>
      <c r="C27" s="21">
        <v>16</v>
      </c>
      <c r="D27" s="18" t="s">
        <v>56</v>
      </c>
      <c r="E27" s="1" t="s">
        <v>57</v>
      </c>
      <c r="F27" s="22">
        <v>25894</v>
      </c>
      <c r="G27" s="19">
        <v>32918</v>
      </c>
    </row>
    <row r="28" spans="1:7" s="31" customFormat="1" ht="7.5" customHeight="1">
      <c r="A28" s="15">
        <v>4</v>
      </c>
      <c r="B28" s="25">
        <v>26</v>
      </c>
      <c r="C28" s="26">
        <v>17</v>
      </c>
      <c r="D28" s="28" t="s">
        <v>58</v>
      </c>
      <c r="E28" s="28" t="s">
        <v>59</v>
      </c>
      <c r="F28" s="29">
        <v>21133</v>
      </c>
      <c r="G28" s="30">
        <v>32939</v>
      </c>
    </row>
    <row r="29" spans="1:7" ht="7.5" customHeight="1">
      <c r="A29" s="15"/>
      <c r="B29" s="20">
        <v>27</v>
      </c>
      <c r="C29" s="21">
        <v>18</v>
      </c>
      <c r="D29" s="1" t="s">
        <v>60</v>
      </c>
      <c r="E29" s="1" t="s">
        <v>61</v>
      </c>
      <c r="F29" s="22">
        <v>19971</v>
      </c>
      <c r="G29" s="19">
        <v>32946</v>
      </c>
    </row>
    <row r="30" spans="1:7" ht="7.5" customHeight="1">
      <c r="A30" s="15"/>
      <c r="B30" s="20">
        <v>28</v>
      </c>
      <c r="C30" s="21">
        <v>19</v>
      </c>
      <c r="D30" s="18" t="s">
        <v>62</v>
      </c>
      <c r="E30" s="1" t="s">
        <v>63</v>
      </c>
      <c r="F30" s="22">
        <v>21507</v>
      </c>
      <c r="G30" s="19">
        <v>32960</v>
      </c>
    </row>
    <row r="31" spans="1:7" ht="7.5" customHeight="1">
      <c r="A31" s="15"/>
      <c r="B31" s="20">
        <v>29</v>
      </c>
      <c r="C31" s="21">
        <v>20</v>
      </c>
      <c r="D31" s="18" t="s">
        <v>64</v>
      </c>
      <c r="E31" s="1" t="s">
        <v>17</v>
      </c>
      <c r="F31" s="22">
        <v>23081</v>
      </c>
      <c r="G31" s="19">
        <v>32967</v>
      </c>
    </row>
    <row r="32" spans="1:7" ht="7.5" customHeight="1">
      <c r="A32" s="15"/>
      <c r="B32" s="20">
        <v>30</v>
      </c>
      <c r="C32" s="21">
        <v>21</v>
      </c>
      <c r="D32" s="18" t="s">
        <v>65</v>
      </c>
      <c r="E32" s="1" t="s">
        <v>66</v>
      </c>
      <c r="F32" s="22">
        <v>19878</v>
      </c>
      <c r="G32" s="19">
        <v>32995</v>
      </c>
    </row>
    <row r="33" spans="1:7" ht="7.5" customHeight="1">
      <c r="A33" s="15"/>
      <c r="B33" s="20">
        <v>31</v>
      </c>
      <c r="C33" s="21">
        <v>22</v>
      </c>
      <c r="D33" s="18" t="s">
        <v>67</v>
      </c>
      <c r="E33" s="1" t="s">
        <v>68</v>
      </c>
      <c r="F33" s="22">
        <v>25294</v>
      </c>
      <c r="G33" s="19">
        <v>33002</v>
      </c>
    </row>
    <row r="34" spans="1:7" s="11" customFormat="1" ht="7.5" customHeight="1">
      <c r="A34" s="10" t="s">
        <v>69</v>
      </c>
      <c r="C34" s="12"/>
      <c r="D34" s="12"/>
      <c r="E34" s="12"/>
      <c r="F34" s="13"/>
      <c r="G34" s="14"/>
    </row>
    <row r="35" spans="1:7" ht="7.5" customHeight="1">
      <c r="A35" s="15">
        <v>1</v>
      </c>
      <c r="B35" s="20">
        <v>32</v>
      </c>
      <c r="C35" s="21">
        <v>1</v>
      </c>
      <c r="D35" s="18" t="s">
        <v>70</v>
      </c>
      <c r="E35" s="1" t="s">
        <v>71</v>
      </c>
      <c r="F35" s="22">
        <v>25532</v>
      </c>
      <c r="G35" s="19">
        <v>33144</v>
      </c>
    </row>
    <row r="36" spans="1:7" ht="7.5" customHeight="1">
      <c r="A36" s="15"/>
      <c r="B36" s="20">
        <v>33</v>
      </c>
      <c r="C36" s="21">
        <v>2</v>
      </c>
      <c r="D36" s="18" t="s">
        <v>72</v>
      </c>
      <c r="E36" s="1" t="s">
        <v>73</v>
      </c>
      <c r="F36" s="22">
        <v>25665</v>
      </c>
      <c r="G36" s="19">
        <v>33151</v>
      </c>
    </row>
    <row r="37" spans="1:7" ht="7.5" customHeight="1">
      <c r="A37" s="15"/>
      <c r="B37" s="20">
        <v>34</v>
      </c>
      <c r="C37" s="21">
        <v>3</v>
      </c>
      <c r="D37" s="18" t="s">
        <v>74</v>
      </c>
      <c r="E37" s="1" t="s">
        <v>75</v>
      </c>
      <c r="F37" s="22">
        <v>23242</v>
      </c>
      <c r="G37" s="19">
        <v>33158</v>
      </c>
    </row>
    <row r="38" spans="1:7" ht="7.5" customHeight="1">
      <c r="A38" s="15"/>
      <c r="B38" s="20">
        <v>35</v>
      </c>
      <c r="C38" s="21">
        <v>4</v>
      </c>
      <c r="D38" s="18" t="s">
        <v>76</v>
      </c>
      <c r="E38" s="1" t="s">
        <v>77</v>
      </c>
      <c r="F38" s="22">
        <v>23908</v>
      </c>
      <c r="G38" s="19">
        <v>33165</v>
      </c>
    </row>
    <row r="39" spans="1:7" ht="7.5" customHeight="1">
      <c r="A39" s="15"/>
      <c r="B39" s="20">
        <v>36</v>
      </c>
      <c r="C39" s="21">
        <v>5</v>
      </c>
      <c r="D39" s="36" t="s">
        <v>78</v>
      </c>
      <c r="E39" s="1" t="s">
        <v>79</v>
      </c>
      <c r="F39" s="37">
        <v>23681</v>
      </c>
      <c r="G39" s="19">
        <v>33172</v>
      </c>
    </row>
    <row r="40" spans="1:7" s="31" customFormat="1" ht="7.5" customHeight="1">
      <c r="A40" s="24">
        <v>2</v>
      </c>
      <c r="B40" s="25">
        <v>37</v>
      </c>
      <c r="C40" s="26">
        <v>6</v>
      </c>
      <c r="D40" s="27" t="s">
        <v>80</v>
      </c>
      <c r="E40" s="28" t="s">
        <v>43</v>
      </c>
      <c r="F40" s="29">
        <v>21343</v>
      </c>
      <c r="G40" s="30">
        <v>33179</v>
      </c>
    </row>
    <row r="41" spans="1:7" ht="7.5" customHeight="1">
      <c r="A41" s="24"/>
      <c r="B41" s="20">
        <v>38</v>
      </c>
      <c r="C41" s="21">
        <v>7</v>
      </c>
      <c r="D41" s="18" t="s">
        <v>81</v>
      </c>
      <c r="E41" s="1" t="s">
        <v>82</v>
      </c>
      <c r="F41" s="22">
        <v>23965</v>
      </c>
      <c r="G41" s="19">
        <v>33186</v>
      </c>
    </row>
    <row r="42" spans="1:7" ht="7.5" customHeight="1">
      <c r="A42" s="24"/>
      <c r="B42" s="20">
        <v>39</v>
      </c>
      <c r="C42" s="21">
        <v>8</v>
      </c>
      <c r="D42" s="18" t="s">
        <v>83</v>
      </c>
      <c r="E42" s="1" t="s">
        <v>41</v>
      </c>
      <c r="F42" s="22">
        <v>27158</v>
      </c>
      <c r="G42" s="19">
        <v>33193</v>
      </c>
    </row>
    <row r="43" spans="1:7" ht="7.5" customHeight="1">
      <c r="A43" s="24"/>
      <c r="B43" s="20">
        <v>40</v>
      </c>
      <c r="C43" s="21">
        <v>9</v>
      </c>
      <c r="D43" s="18" t="s">
        <v>84</v>
      </c>
      <c r="E43" s="1" t="s">
        <v>85</v>
      </c>
      <c r="F43" s="22">
        <v>21429</v>
      </c>
      <c r="G43" s="19">
        <v>33207</v>
      </c>
    </row>
    <row r="44" spans="1:7" ht="7.5" customHeight="1">
      <c r="A44" s="24"/>
      <c r="B44" s="20">
        <v>41</v>
      </c>
      <c r="C44" s="21">
        <v>10</v>
      </c>
      <c r="D44" s="38" t="s">
        <v>86</v>
      </c>
      <c r="E44" s="1" t="s">
        <v>28</v>
      </c>
      <c r="F44" s="39">
        <v>23004</v>
      </c>
      <c r="G44" s="19">
        <v>33228</v>
      </c>
    </row>
    <row r="45" spans="1:7" s="31" customFormat="1" ht="7.5" customHeight="1">
      <c r="A45" s="35">
        <v>3</v>
      </c>
      <c r="B45" s="25">
        <v>42</v>
      </c>
      <c r="C45" s="26">
        <v>11</v>
      </c>
      <c r="D45" s="27" t="s">
        <v>87</v>
      </c>
      <c r="E45" s="28" t="s">
        <v>88</v>
      </c>
      <c r="F45" s="29">
        <v>23562</v>
      </c>
      <c r="G45" s="30">
        <v>33242</v>
      </c>
    </row>
    <row r="46" spans="1:7" ht="7.5" customHeight="1">
      <c r="A46" s="35"/>
      <c r="B46" s="20">
        <v>43</v>
      </c>
      <c r="C46" s="21">
        <v>12</v>
      </c>
      <c r="D46" s="18" t="s">
        <v>89</v>
      </c>
      <c r="E46" s="1" t="s">
        <v>90</v>
      </c>
      <c r="F46" s="22">
        <v>20408</v>
      </c>
      <c r="G46" s="19">
        <v>33303</v>
      </c>
    </row>
    <row r="47" spans="1:7" ht="7.5" customHeight="1">
      <c r="A47" s="35"/>
      <c r="B47" s="20">
        <v>44</v>
      </c>
      <c r="C47" s="21">
        <v>13</v>
      </c>
      <c r="D47" s="18" t="s">
        <v>91</v>
      </c>
      <c r="E47" s="1" t="s">
        <v>92</v>
      </c>
      <c r="F47" s="22">
        <v>21099</v>
      </c>
      <c r="G47" s="19">
        <v>33310</v>
      </c>
    </row>
    <row r="48" spans="1:7" ht="7.5" customHeight="1">
      <c r="A48" s="35"/>
      <c r="B48" s="20">
        <v>45</v>
      </c>
      <c r="C48" s="21">
        <v>14</v>
      </c>
      <c r="D48" s="18" t="s">
        <v>93</v>
      </c>
      <c r="E48" s="1" t="s">
        <v>77</v>
      </c>
      <c r="F48" s="22">
        <v>29134</v>
      </c>
      <c r="G48" s="19">
        <v>33317</v>
      </c>
    </row>
    <row r="49" spans="1:7" ht="6.75" customHeight="1">
      <c r="A49" s="35"/>
      <c r="B49" s="20">
        <v>46</v>
      </c>
      <c r="C49" s="21">
        <v>15</v>
      </c>
      <c r="D49" s="18" t="s">
        <v>94</v>
      </c>
      <c r="E49" s="1" t="s">
        <v>95</v>
      </c>
      <c r="F49" s="22">
        <v>31361</v>
      </c>
      <c r="G49" s="19">
        <v>33324</v>
      </c>
    </row>
    <row r="50" spans="1:7" ht="7.5" customHeight="1">
      <c r="A50" s="35"/>
      <c r="B50" s="20">
        <v>47</v>
      </c>
      <c r="C50" s="21">
        <v>16</v>
      </c>
      <c r="D50" s="18" t="s">
        <v>96</v>
      </c>
      <c r="E50" s="1" t="s">
        <v>97</v>
      </c>
      <c r="F50" s="22">
        <v>22497</v>
      </c>
      <c r="G50" s="19">
        <v>33331</v>
      </c>
    </row>
    <row r="51" spans="1:7" s="31" customFormat="1" ht="7.5" customHeight="1">
      <c r="A51" s="15">
        <v>4</v>
      </c>
      <c r="B51" s="25">
        <v>48</v>
      </c>
      <c r="C51" s="26">
        <v>17</v>
      </c>
      <c r="D51" s="27" t="s">
        <v>98</v>
      </c>
      <c r="E51" s="28" t="s">
        <v>35</v>
      </c>
      <c r="F51" s="29">
        <v>27131</v>
      </c>
      <c r="G51" s="30">
        <v>33338</v>
      </c>
    </row>
    <row r="52" spans="1:7" ht="7.5" customHeight="1">
      <c r="A52" s="15"/>
      <c r="B52" s="20">
        <v>49</v>
      </c>
      <c r="C52" s="21">
        <v>18</v>
      </c>
      <c r="D52" s="18" t="s">
        <v>99</v>
      </c>
      <c r="E52" s="1" t="s">
        <v>100</v>
      </c>
      <c r="F52" s="22">
        <v>27929</v>
      </c>
      <c r="G52" s="19">
        <v>33346</v>
      </c>
    </row>
    <row r="53" spans="1:7" ht="7.5" customHeight="1">
      <c r="A53" s="15"/>
      <c r="B53" s="20">
        <v>50</v>
      </c>
      <c r="C53" s="21">
        <v>19</v>
      </c>
      <c r="D53" s="18" t="s">
        <v>101</v>
      </c>
      <c r="E53" s="1" t="s">
        <v>102</v>
      </c>
      <c r="F53" s="22">
        <v>26065</v>
      </c>
      <c r="G53" s="19">
        <v>33359</v>
      </c>
    </row>
    <row r="54" spans="1:7" ht="7.5" customHeight="1">
      <c r="A54" s="15"/>
      <c r="B54" s="20">
        <v>51</v>
      </c>
      <c r="C54" s="21">
        <v>20</v>
      </c>
      <c r="D54" s="18" t="s">
        <v>103</v>
      </c>
      <c r="E54" s="1" t="s">
        <v>104</v>
      </c>
      <c r="F54" s="22">
        <v>20293</v>
      </c>
      <c r="G54" s="19">
        <v>33366</v>
      </c>
    </row>
    <row r="55" spans="1:7" ht="7.5" customHeight="1">
      <c r="A55" s="15"/>
      <c r="B55" s="20">
        <v>52</v>
      </c>
      <c r="C55" s="21">
        <v>21</v>
      </c>
      <c r="D55" s="18" t="s">
        <v>105</v>
      </c>
      <c r="E55" s="1" t="s">
        <v>106</v>
      </c>
      <c r="F55" s="22">
        <v>22945</v>
      </c>
      <c r="G55" s="19">
        <v>33373</v>
      </c>
    </row>
    <row r="56" spans="1:7" ht="7.5" customHeight="1">
      <c r="A56" s="15"/>
      <c r="B56" s="20">
        <v>53</v>
      </c>
      <c r="C56" s="21">
        <v>22</v>
      </c>
      <c r="D56" s="18" t="s">
        <v>107</v>
      </c>
      <c r="E56" s="1" t="s">
        <v>108</v>
      </c>
      <c r="F56" s="22">
        <v>20000</v>
      </c>
      <c r="G56" s="19">
        <v>33380</v>
      </c>
    </row>
    <row r="57" spans="1:7" s="11" customFormat="1" ht="7.5" customHeight="1">
      <c r="A57" s="10" t="s">
        <v>109</v>
      </c>
      <c r="C57" s="12"/>
      <c r="D57" s="12"/>
      <c r="E57" s="12"/>
      <c r="F57" s="13"/>
      <c r="G57" s="14"/>
    </row>
    <row r="58" spans="1:7" ht="7.5" customHeight="1">
      <c r="A58" s="15">
        <v>1</v>
      </c>
      <c r="B58" s="20">
        <v>54</v>
      </c>
      <c r="C58" s="21">
        <v>1</v>
      </c>
      <c r="D58" s="18" t="s">
        <v>110</v>
      </c>
      <c r="E58" s="1" t="s">
        <v>111</v>
      </c>
      <c r="F58" s="32">
        <v>16603</v>
      </c>
      <c r="G58" s="19">
        <v>33499</v>
      </c>
    </row>
    <row r="59" spans="1:7" ht="7.5" customHeight="1">
      <c r="A59" s="15"/>
      <c r="B59" s="20">
        <v>55</v>
      </c>
      <c r="C59" s="21">
        <v>2</v>
      </c>
      <c r="D59" s="18" t="s">
        <v>112</v>
      </c>
      <c r="E59" s="1" t="s">
        <v>113</v>
      </c>
      <c r="F59" s="22">
        <v>22499</v>
      </c>
      <c r="G59" s="19">
        <v>33506</v>
      </c>
    </row>
    <row r="60" spans="1:7" ht="7.5" customHeight="1">
      <c r="A60" s="15"/>
      <c r="B60" s="20">
        <v>56</v>
      </c>
      <c r="C60" s="21">
        <v>3</v>
      </c>
      <c r="D60" s="18" t="s">
        <v>114</v>
      </c>
      <c r="E60" s="1" t="s">
        <v>115</v>
      </c>
      <c r="F60" s="22">
        <v>25432</v>
      </c>
      <c r="G60" s="19">
        <v>33513</v>
      </c>
    </row>
    <row r="61" spans="1:7" ht="7.5" customHeight="1">
      <c r="A61" s="15"/>
      <c r="B61" s="20">
        <v>57</v>
      </c>
      <c r="C61" s="21">
        <v>4</v>
      </c>
      <c r="D61" s="18" t="s">
        <v>116</v>
      </c>
      <c r="E61" s="1" t="s">
        <v>117</v>
      </c>
      <c r="F61" s="22">
        <v>23873</v>
      </c>
      <c r="G61" s="19">
        <v>33520</v>
      </c>
    </row>
    <row r="62" spans="1:7" ht="7.5" customHeight="1">
      <c r="A62" s="15"/>
      <c r="B62" s="20">
        <v>58</v>
      </c>
      <c r="C62" s="21">
        <v>5</v>
      </c>
      <c r="D62" s="18" t="s">
        <v>118</v>
      </c>
      <c r="E62" s="1" t="s">
        <v>119</v>
      </c>
      <c r="F62" s="22">
        <v>30469</v>
      </c>
      <c r="G62" s="19">
        <v>33527</v>
      </c>
    </row>
    <row r="63" spans="1:7" s="31" customFormat="1" ht="7.5" customHeight="1">
      <c r="A63" s="24">
        <v>2</v>
      </c>
      <c r="B63" s="25">
        <v>59</v>
      </c>
      <c r="C63" s="26">
        <v>6</v>
      </c>
      <c r="D63" s="27" t="s">
        <v>120</v>
      </c>
      <c r="E63" s="28" t="s">
        <v>121</v>
      </c>
      <c r="F63" s="29">
        <v>29392</v>
      </c>
      <c r="G63" s="30">
        <v>33541</v>
      </c>
    </row>
    <row r="64" spans="1:7" ht="7.5" customHeight="1">
      <c r="A64" s="24"/>
      <c r="B64" s="20">
        <v>60</v>
      </c>
      <c r="C64" s="21">
        <v>7</v>
      </c>
      <c r="D64" s="18" t="s">
        <v>122</v>
      </c>
      <c r="E64" s="1" t="s">
        <v>123</v>
      </c>
      <c r="F64" s="22">
        <v>22305</v>
      </c>
      <c r="G64" s="19">
        <v>33548</v>
      </c>
    </row>
    <row r="65" spans="1:7" ht="6.75" customHeight="1">
      <c r="A65" s="24"/>
      <c r="B65" s="20">
        <v>61</v>
      </c>
      <c r="C65" s="21">
        <v>8</v>
      </c>
      <c r="D65" s="18" t="s">
        <v>124</v>
      </c>
      <c r="E65" s="1" t="s">
        <v>125</v>
      </c>
      <c r="F65" s="22">
        <v>28914</v>
      </c>
      <c r="G65" s="19">
        <v>33555</v>
      </c>
    </row>
    <row r="66" spans="1:7" ht="7.5" customHeight="1">
      <c r="A66" s="24"/>
      <c r="B66" s="20">
        <v>62</v>
      </c>
      <c r="C66" s="21">
        <v>9</v>
      </c>
      <c r="D66" s="18" t="s">
        <v>126</v>
      </c>
      <c r="E66" s="1" t="s">
        <v>127</v>
      </c>
      <c r="F66" s="22">
        <v>19609</v>
      </c>
      <c r="G66" s="19">
        <v>33562</v>
      </c>
    </row>
    <row r="67" spans="1:7" ht="7.5" customHeight="1">
      <c r="A67" s="24"/>
      <c r="B67" s="20">
        <v>63</v>
      </c>
      <c r="C67" s="21">
        <v>10</v>
      </c>
      <c r="D67" s="18" t="s">
        <v>128</v>
      </c>
      <c r="E67" s="1" t="s">
        <v>129</v>
      </c>
      <c r="F67" s="22">
        <v>20761</v>
      </c>
      <c r="G67" s="19">
        <v>33569</v>
      </c>
    </row>
    <row r="68" spans="1:7" s="31" customFormat="1" ht="7.5" customHeight="1">
      <c r="A68" s="35">
        <v>3</v>
      </c>
      <c r="B68" s="25">
        <v>64</v>
      </c>
      <c r="C68" s="26">
        <v>11</v>
      </c>
      <c r="D68" s="27" t="s">
        <v>130</v>
      </c>
      <c r="E68" s="28" t="s">
        <v>77</v>
      </c>
      <c r="F68" s="29">
        <v>25455</v>
      </c>
      <c r="G68" s="30">
        <v>33611</v>
      </c>
    </row>
    <row r="69" spans="1:7" ht="7.5" customHeight="1">
      <c r="A69" s="35"/>
      <c r="B69" s="20">
        <v>65</v>
      </c>
      <c r="C69" s="21">
        <v>12</v>
      </c>
      <c r="D69" s="18" t="s">
        <v>131</v>
      </c>
      <c r="E69" s="1" t="s">
        <v>132</v>
      </c>
      <c r="F69" s="22">
        <v>23539</v>
      </c>
      <c r="G69" s="19">
        <v>33618</v>
      </c>
    </row>
    <row r="70" spans="1:7" ht="7.5" customHeight="1">
      <c r="A70" s="35"/>
      <c r="B70" s="20">
        <v>66</v>
      </c>
      <c r="C70" s="21">
        <v>13</v>
      </c>
      <c r="D70" s="18" t="s">
        <v>133</v>
      </c>
      <c r="E70" s="1" t="s">
        <v>134</v>
      </c>
      <c r="F70" s="22">
        <v>31079</v>
      </c>
      <c r="G70" s="19">
        <v>33625</v>
      </c>
    </row>
    <row r="71" spans="1:7" ht="7.5" customHeight="1">
      <c r="A71" s="35"/>
      <c r="B71" s="20">
        <v>67</v>
      </c>
      <c r="C71" s="21">
        <v>14</v>
      </c>
      <c r="D71" s="18" t="s">
        <v>135</v>
      </c>
      <c r="E71" s="1" t="s">
        <v>136</v>
      </c>
      <c r="F71" s="22">
        <v>21152</v>
      </c>
      <c r="G71" s="19">
        <v>33632</v>
      </c>
    </row>
    <row r="72" spans="1:7" ht="7.5" customHeight="1">
      <c r="A72" s="35"/>
      <c r="B72" s="20">
        <v>68</v>
      </c>
      <c r="C72" s="21">
        <v>15</v>
      </c>
      <c r="D72" s="18" t="s">
        <v>137</v>
      </c>
      <c r="E72" s="1" t="s">
        <v>61</v>
      </c>
      <c r="F72" s="22">
        <v>23108</v>
      </c>
      <c r="G72" s="19">
        <v>33660</v>
      </c>
    </row>
    <row r="73" spans="1:7" ht="7.5" customHeight="1">
      <c r="A73" s="35"/>
      <c r="B73" s="20">
        <v>69</v>
      </c>
      <c r="C73" s="21">
        <v>16</v>
      </c>
      <c r="D73" s="18" t="s">
        <v>138</v>
      </c>
      <c r="E73" s="1" t="s">
        <v>139</v>
      </c>
      <c r="F73" s="22">
        <v>20680</v>
      </c>
      <c r="G73" s="19">
        <v>33667</v>
      </c>
    </row>
    <row r="74" spans="1:7" s="31" customFormat="1" ht="7.5" customHeight="1">
      <c r="A74" s="15">
        <v>4</v>
      </c>
      <c r="B74" s="25">
        <v>70</v>
      </c>
      <c r="C74" s="26">
        <v>17</v>
      </c>
      <c r="D74" s="27" t="s">
        <v>140</v>
      </c>
      <c r="E74" s="28" t="s">
        <v>141</v>
      </c>
      <c r="F74" s="29">
        <v>29978</v>
      </c>
      <c r="G74" s="30">
        <v>33674</v>
      </c>
    </row>
    <row r="75" spans="1:7" ht="7.5" customHeight="1">
      <c r="A75" s="15"/>
      <c r="B75" s="20">
        <v>71</v>
      </c>
      <c r="C75" s="21">
        <v>18</v>
      </c>
      <c r="D75" s="18" t="s">
        <v>142</v>
      </c>
      <c r="E75" s="1" t="s">
        <v>77</v>
      </c>
      <c r="F75" s="22">
        <v>21315</v>
      </c>
      <c r="G75" s="19">
        <v>33695</v>
      </c>
    </row>
    <row r="76" spans="1:7" ht="7.5" customHeight="1">
      <c r="A76" s="15"/>
      <c r="B76" s="20">
        <v>72</v>
      </c>
      <c r="C76" s="21">
        <v>19</v>
      </c>
      <c r="D76" s="18" t="s">
        <v>143</v>
      </c>
      <c r="E76" s="1" t="s">
        <v>23</v>
      </c>
      <c r="F76" s="22">
        <v>31171</v>
      </c>
      <c r="G76" s="19">
        <v>33702</v>
      </c>
    </row>
    <row r="77" spans="1:7" ht="7.5" customHeight="1">
      <c r="A77" s="15"/>
      <c r="B77" s="20">
        <v>73</v>
      </c>
      <c r="C77" s="21">
        <v>20</v>
      </c>
      <c r="D77" s="18" t="s">
        <v>144</v>
      </c>
      <c r="E77" s="1" t="s">
        <v>145</v>
      </c>
      <c r="F77" s="22">
        <v>20881</v>
      </c>
      <c r="G77" s="19">
        <v>33716</v>
      </c>
    </row>
    <row r="78" spans="1:7" ht="7.5" customHeight="1">
      <c r="A78" s="15"/>
      <c r="B78" s="20">
        <v>74</v>
      </c>
      <c r="C78" s="21">
        <v>21</v>
      </c>
      <c r="D78" s="18" t="s">
        <v>146</v>
      </c>
      <c r="E78" s="1" t="s">
        <v>147</v>
      </c>
      <c r="F78" s="22">
        <v>21670</v>
      </c>
      <c r="G78" s="19">
        <v>33737</v>
      </c>
    </row>
    <row r="79" spans="1:7" ht="7.5" customHeight="1">
      <c r="A79" s="15"/>
      <c r="B79" s="20">
        <v>75</v>
      </c>
      <c r="C79" s="21">
        <v>22</v>
      </c>
      <c r="D79" s="18" t="s">
        <v>148</v>
      </c>
      <c r="E79" s="1" t="s">
        <v>149</v>
      </c>
      <c r="F79" s="22">
        <v>20996</v>
      </c>
      <c r="G79" s="19">
        <v>33744</v>
      </c>
    </row>
    <row r="80" spans="1:7" s="11" customFormat="1" ht="7.5" customHeight="1">
      <c r="A80" s="10" t="s">
        <v>150</v>
      </c>
      <c r="C80" s="12"/>
      <c r="D80" s="12"/>
      <c r="E80" s="12"/>
      <c r="F80" s="13"/>
      <c r="G80" s="14"/>
    </row>
    <row r="81" spans="1:7" ht="15.75">
      <c r="A81" s="15">
        <v>1</v>
      </c>
      <c r="B81" s="40">
        <v>76</v>
      </c>
      <c r="C81" s="41">
        <v>1</v>
      </c>
      <c r="D81" s="42" t="s">
        <v>151</v>
      </c>
      <c r="E81" s="43" t="s">
        <v>152</v>
      </c>
      <c r="F81" s="44" t="s">
        <v>153</v>
      </c>
      <c r="G81" s="45">
        <v>33869</v>
      </c>
    </row>
    <row r="82" spans="1:7" ht="16.5" customHeight="1">
      <c r="A82" s="15"/>
      <c r="B82" s="40">
        <v>77</v>
      </c>
      <c r="C82" s="41">
        <v>2</v>
      </c>
      <c r="D82" s="42" t="s">
        <v>154</v>
      </c>
      <c r="E82" s="46" t="s">
        <v>155</v>
      </c>
      <c r="F82" s="44" t="s">
        <v>156</v>
      </c>
      <c r="G82" s="45">
        <v>33869</v>
      </c>
    </row>
    <row r="83" spans="1:7" ht="7.5" customHeight="1">
      <c r="A83" s="15"/>
      <c r="B83" s="20">
        <v>78</v>
      </c>
      <c r="C83" s="21">
        <v>3</v>
      </c>
      <c r="D83" s="18" t="s">
        <v>157</v>
      </c>
      <c r="E83" s="1" t="s">
        <v>158</v>
      </c>
      <c r="F83" s="22">
        <v>20725</v>
      </c>
      <c r="G83" s="19">
        <v>33876</v>
      </c>
    </row>
    <row r="84" spans="1:7" ht="7.5" customHeight="1">
      <c r="A84" s="15"/>
      <c r="B84" s="20">
        <v>79</v>
      </c>
      <c r="C84" s="21">
        <v>4</v>
      </c>
      <c r="D84" s="18" t="s">
        <v>159</v>
      </c>
      <c r="E84" s="1" t="s">
        <v>68</v>
      </c>
      <c r="F84" s="22">
        <v>25060</v>
      </c>
      <c r="G84" s="19">
        <v>33883</v>
      </c>
    </row>
    <row r="85" spans="1:7" ht="7.5" customHeight="1">
      <c r="A85" s="15"/>
      <c r="B85" s="20">
        <v>80</v>
      </c>
      <c r="C85" s="21">
        <v>5</v>
      </c>
      <c r="D85" s="18" t="s">
        <v>160</v>
      </c>
      <c r="E85" s="1" t="s">
        <v>161</v>
      </c>
      <c r="F85" s="22">
        <v>21354</v>
      </c>
      <c r="G85" s="19">
        <v>33897</v>
      </c>
    </row>
    <row r="86" spans="1:7" s="31" customFormat="1" ht="7.5" customHeight="1">
      <c r="A86" s="24">
        <v>2</v>
      </c>
      <c r="B86" s="25">
        <v>81</v>
      </c>
      <c r="C86" s="26">
        <v>6</v>
      </c>
      <c r="D86" s="27" t="s">
        <v>162</v>
      </c>
      <c r="E86" s="28" t="s">
        <v>163</v>
      </c>
      <c r="F86" s="29">
        <v>24248</v>
      </c>
      <c r="G86" s="30">
        <v>33904</v>
      </c>
    </row>
    <row r="87" spans="1:7" ht="6.75" customHeight="1">
      <c r="A87" s="24"/>
      <c r="B87" s="20">
        <v>82</v>
      </c>
      <c r="C87" s="21">
        <v>7</v>
      </c>
      <c r="D87" s="34" t="s">
        <v>164</v>
      </c>
      <c r="E87" s="1" t="s">
        <v>41</v>
      </c>
      <c r="F87" s="22">
        <v>24185</v>
      </c>
      <c r="G87" s="19">
        <v>33918</v>
      </c>
    </row>
    <row r="88" spans="1:7" ht="7.5" customHeight="1">
      <c r="A88" s="24"/>
      <c r="B88" s="20">
        <v>83</v>
      </c>
      <c r="C88" s="21">
        <v>8</v>
      </c>
      <c r="D88" s="18" t="s">
        <v>165</v>
      </c>
      <c r="E88" s="1" t="s">
        <v>166</v>
      </c>
      <c r="F88" s="22">
        <v>20309</v>
      </c>
      <c r="G88" s="19">
        <v>33925</v>
      </c>
    </row>
    <row r="89" spans="1:7" ht="7.5" customHeight="1">
      <c r="A89" s="24"/>
      <c r="B89" s="20">
        <v>84</v>
      </c>
      <c r="C89" s="21">
        <v>9</v>
      </c>
      <c r="D89" s="18" t="s">
        <v>167</v>
      </c>
      <c r="E89" s="1" t="s">
        <v>166</v>
      </c>
      <c r="F89" s="22">
        <v>24272</v>
      </c>
      <c r="G89" s="19">
        <v>33932</v>
      </c>
    </row>
    <row r="90" spans="1:7" ht="7.5" customHeight="1">
      <c r="A90" s="24"/>
      <c r="B90" s="20">
        <v>85</v>
      </c>
      <c r="C90" s="21">
        <v>10</v>
      </c>
      <c r="D90" s="18" t="s">
        <v>168</v>
      </c>
      <c r="E90" s="1" t="s">
        <v>169</v>
      </c>
      <c r="F90" s="22">
        <v>28699</v>
      </c>
      <c r="G90" s="19">
        <v>33932</v>
      </c>
    </row>
    <row r="91" spans="1:7" s="31" customFormat="1" ht="7.5" customHeight="1">
      <c r="A91" s="24">
        <v>3</v>
      </c>
      <c r="B91" s="25">
        <v>86</v>
      </c>
      <c r="C91" s="26">
        <v>11</v>
      </c>
      <c r="D91" s="27" t="s">
        <v>170</v>
      </c>
      <c r="E91" s="28" t="s">
        <v>71</v>
      </c>
      <c r="F91" s="29">
        <v>26289</v>
      </c>
      <c r="G91" s="30">
        <v>33953</v>
      </c>
    </row>
    <row r="92" spans="1:7" ht="7.5" customHeight="1">
      <c r="A92" s="24"/>
      <c r="B92" s="20">
        <v>87</v>
      </c>
      <c r="C92" s="21">
        <v>12</v>
      </c>
      <c r="D92" s="18" t="s">
        <v>171</v>
      </c>
      <c r="E92" s="1" t="s">
        <v>172</v>
      </c>
      <c r="F92" s="22">
        <v>21241</v>
      </c>
      <c r="G92" s="19">
        <v>33974</v>
      </c>
    </row>
    <row r="93" spans="1:7" ht="6.75" customHeight="1">
      <c r="A93" s="24"/>
      <c r="B93" s="20">
        <v>88</v>
      </c>
      <c r="C93" s="21">
        <v>13</v>
      </c>
      <c r="D93" s="18" t="s">
        <v>173</v>
      </c>
      <c r="E93" s="1" t="s">
        <v>174</v>
      </c>
      <c r="F93" s="22">
        <v>25127</v>
      </c>
      <c r="G93" s="19">
        <v>33981</v>
      </c>
    </row>
    <row r="94" spans="1:7" ht="7.5" customHeight="1">
      <c r="A94" s="24"/>
      <c r="B94" s="20">
        <v>89</v>
      </c>
      <c r="C94" s="21">
        <v>14</v>
      </c>
      <c r="D94" s="18" t="s">
        <v>175</v>
      </c>
      <c r="E94" s="1" t="s">
        <v>176</v>
      </c>
      <c r="F94" s="22">
        <v>31162</v>
      </c>
      <c r="G94" s="19">
        <v>33988</v>
      </c>
    </row>
    <row r="95" spans="1:7" ht="7.5" customHeight="1">
      <c r="A95" s="24"/>
      <c r="B95" s="20">
        <v>90</v>
      </c>
      <c r="C95" s="21">
        <v>15</v>
      </c>
      <c r="D95" s="18" t="s">
        <v>177</v>
      </c>
      <c r="E95" s="1" t="s">
        <v>178</v>
      </c>
      <c r="F95" s="22">
        <v>27463</v>
      </c>
      <c r="G95" s="19">
        <v>34009</v>
      </c>
    </row>
    <row r="96" spans="1:7" ht="7.5" customHeight="1">
      <c r="A96" s="24"/>
      <c r="B96" s="20">
        <v>91</v>
      </c>
      <c r="C96" s="21">
        <v>16</v>
      </c>
      <c r="D96" s="34" t="s">
        <v>179</v>
      </c>
      <c r="E96" s="1" t="s">
        <v>180</v>
      </c>
      <c r="F96" s="22">
        <v>20736</v>
      </c>
      <c r="G96" s="19">
        <v>34023</v>
      </c>
    </row>
    <row r="97" spans="1:7" s="31" customFormat="1" ht="7.5" customHeight="1">
      <c r="A97" s="24">
        <v>4</v>
      </c>
      <c r="B97" s="25">
        <v>92</v>
      </c>
      <c r="C97" s="26">
        <v>17</v>
      </c>
      <c r="D97" s="47" t="s">
        <v>181</v>
      </c>
      <c r="E97" s="28" t="s">
        <v>182</v>
      </c>
      <c r="F97" s="29">
        <v>32036</v>
      </c>
      <c r="G97" s="30">
        <v>34023</v>
      </c>
    </row>
    <row r="98" spans="1:7" ht="7.5" customHeight="1">
      <c r="A98" s="24"/>
      <c r="B98" s="20">
        <v>93</v>
      </c>
      <c r="C98" s="21">
        <v>18</v>
      </c>
      <c r="D98" s="18" t="s">
        <v>183</v>
      </c>
      <c r="E98" s="1" t="s">
        <v>184</v>
      </c>
      <c r="F98" s="22">
        <v>22010</v>
      </c>
      <c r="G98" s="19">
        <v>34030</v>
      </c>
    </row>
    <row r="99" spans="1:7" ht="7.5" customHeight="1">
      <c r="A99" s="24"/>
      <c r="B99" s="20">
        <v>94</v>
      </c>
      <c r="C99" s="21">
        <v>19</v>
      </c>
      <c r="D99" s="18" t="s">
        <v>185</v>
      </c>
      <c r="E99" s="1" t="s">
        <v>186</v>
      </c>
      <c r="F99" s="22">
        <v>26609</v>
      </c>
      <c r="G99" s="19">
        <v>34044</v>
      </c>
    </row>
    <row r="100" spans="1:7" ht="7.5" customHeight="1">
      <c r="A100" s="24"/>
      <c r="B100" s="20">
        <v>95</v>
      </c>
      <c r="C100" s="21">
        <v>20</v>
      </c>
      <c r="D100" s="18" t="s">
        <v>187</v>
      </c>
      <c r="E100" s="1" t="s">
        <v>188</v>
      </c>
      <c r="F100" s="48" t="s">
        <v>189</v>
      </c>
      <c r="G100" s="19">
        <v>34058</v>
      </c>
    </row>
    <row r="101" spans="1:7" ht="7.5" customHeight="1">
      <c r="A101" s="24"/>
      <c r="B101" s="20">
        <v>96</v>
      </c>
      <c r="C101" s="21">
        <v>21</v>
      </c>
      <c r="D101" s="18" t="s">
        <v>190</v>
      </c>
      <c r="E101" s="1" t="s">
        <v>191</v>
      </c>
      <c r="F101" s="22">
        <v>19908</v>
      </c>
      <c r="G101" s="19">
        <v>34079</v>
      </c>
    </row>
    <row r="102" spans="1:7" ht="7.5" customHeight="1">
      <c r="A102" s="24"/>
      <c r="B102" s="20">
        <v>97</v>
      </c>
      <c r="C102" s="21">
        <v>22</v>
      </c>
      <c r="D102" s="18" t="s">
        <v>192</v>
      </c>
      <c r="E102" s="1" t="s">
        <v>193</v>
      </c>
      <c r="F102" s="3" t="s">
        <v>194</v>
      </c>
      <c r="G102" s="19">
        <v>34094</v>
      </c>
    </row>
  </sheetData>
  <sheetProtection selectLockedCells="1" selectUnlockedCells="1"/>
  <mergeCells count="18">
    <mergeCell ref="A3:A5"/>
    <mergeCell ref="A6:A10"/>
    <mergeCell ref="A12:A16"/>
    <mergeCell ref="A17:A21"/>
    <mergeCell ref="A22:A27"/>
    <mergeCell ref="A28:A33"/>
    <mergeCell ref="A35:A39"/>
    <mergeCell ref="A40:A44"/>
    <mergeCell ref="A45:A50"/>
    <mergeCell ref="A51:A56"/>
    <mergeCell ref="A58:A62"/>
    <mergeCell ref="A63:A67"/>
    <mergeCell ref="A68:A73"/>
    <mergeCell ref="A74:A79"/>
    <mergeCell ref="A81:A85"/>
    <mergeCell ref="A86:A90"/>
    <mergeCell ref="A91:A96"/>
    <mergeCell ref="A97:A102"/>
  </mergeCells>
  <printOptions horizontalCentered="1" verticalCentered="1"/>
  <pageMargins left="0.25" right="0.25" top="0" bottom="0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4.28125" style="49" customWidth="1"/>
    <col min="2" max="2" width="4.28125" style="50" customWidth="1"/>
    <col min="3" max="3" width="4.28125" style="49" customWidth="1"/>
    <col min="4" max="4" width="27.421875" style="49" customWidth="1"/>
    <col min="5" max="5" width="24.00390625" style="49" customWidth="1"/>
    <col min="6" max="6" width="6.140625" style="51" customWidth="1"/>
    <col min="7" max="7" width="7.57421875" style="52" customWidth="1"/>
    <col min="8" max="8" width="11.8515625" style="53" customWidth="1"/>
    <col min="9" max="9" width="18.8515625" style="54" customWidth="1"/>
    <col min="10" max="16384" width="9.140625" style="54" customWidth="1"/>
  </cols>
  <sheetData>
    <row r="1" spans="1:8" s="60" customFormat="1" ht="8.25" customHeight="1">
      <c r="A1" s="55" t="s">
        <v>0</v>
      </c>
      <c r="B1" s="56" t="s">
        <v>1</v>
      </c>
      <c r="C1" s="56" t="s">
        <v>2</v>
      </c>
      <c r="D1" s="57" t="s">
        <v>3</v>
      </c>
      <c r="E1" s="56" t="s">
        <v>4</v>
      </c>
      <c r="F1" s="56" t="s">
        <v>195</v>
      </c>
      <c r="G1" s="58" t="s">
        <v>5</v>
      </c>
      <c r="H1" s="59" t="s">
        <v>6</v>
      </c>
    </row>
    <row r="2" spans="1:8" ht="7.5" customHeight="1">
      <c r="A2" s="51" t="s">
        <v>196</v>
      </c>
      <c r="B2" s="61">
        <v>95</v>
      </c>
      <c r="C2" s="62">
        <v>5.2</v>
      </c>
      <c r="D2" s="63" t="s">
        <v>187</v>
      </c>
      <c r="E2" s="49" t="s">
        <v>188</v>
      </c>
      <c r="F2" s="51">
        <v>1862</v>
      </c>
      <c r="G2" s="52">
        <v>44459</v>
      </c>
      <c r="H2" s="64">
        <v>34058</v>
      </c>
    </row>
    <row r="3" spans="1:8" s="72" customFormat="1" ht="7.5" customHeight="1">
      <c r="A3" s="65" t="s">
        <v>197</v>
      </c>
      <c r="B3" s="66">
        <v>54</v>
      </c>
      <c r="C3" s="67">
        <v>4.1</v>
      </c>
      <c r="D3" s="68" t="s">
        <v>110</v>
      </c>
      <c r="E3" s="69" t="s">
        <v>111</v>
      </c>
      <c r="F3" s="65">
        <f>YEAR(G3)</f>
        <v>1945</v>
      </c>
      <c r="G3" s="70">
        <v>16603</v>
      </c>
      <c r="H3" s="71">
        <v>33499</v>
      </c>
    </row>
    <row r="4" spans="1:8" s="80" customFormat="1" ht="7.5" customHeight="1">
      <c r="A4" s="73" t="s">
        <v>198</v>
      </c>
      <c r="B4" s="74">
        <v>9</v>
      </c>
      <c r="C4" s="75">
        <v>1.9</v>
      </c>
      <c r="D4" s="76" t="s">
        <v>24</v>
      </c>
      <c r="E4" s="77" t="s">
        <v>25</v>
      </c>
      <c r="F4" s="65">
        <f>YEAR(G4)</f>
        <v>1953</v>
      </c>
      <c r="G4" s="78">
        <v>19463</v>
      </c>
      <c r="H4" s="79">
        <v>32645</v>
      </c>
    </row>
    <row r="5" spans="1:9" ht="7.5" customHeight="1">
      <c r="A5" s="51" t="s">
        <v>199</v>
      </c>
      <c r="B5" s="61">
        <v>12</v>
      </c>
      <c r="C5" s="81">
        <v>2.3</v>
      </c>
      <c r="D5" s="63" t="s">
        <v>32</v>
      </c>
      <c r="E5" s="49" t="s">
        <v>33</v>
      </c>
      <c r="F5" s="65"/>
      <c r="G5" s="82">
        <v>19575</v>
      </c>
      <c r="H5" s="64">
        <v>32792</v>
      </c>
      <c r="I5" s="83"/>
    </row>
    <row r="6" spans="1:8" ht="7.5" customHeight="1">
      <c r="A6" s="51" t="s">
        <v>196</v>
      </c>
      <c r="B6" s="61">
        <v>97</v>
      </c>
      <c r="C6" s="81">
        <v>5.22</v>
      </c>
      <c r="D6" s="63" t="s">
        <v>192</v>
      </c>
      <c r="E6" s="49" t="s">
        <v>200</v>
      </c>
      <c r="F6" s="65"/>
      <c r="G6" s="52">
        <v>19579</v>
      </c>
      <c r="H6" s="64">
        <v>34094</v>
      </c>
    </row>
    <row r="7" spans="1:8" s="91" customFormat="1" ht="7.5" customHeight="1">
      <c r="A7" s="84" t="s">
        <v>201</v>
      </c>
      <c r="B7" s="85">
        <v>62</v>
      </c>
      <c r="C7" s="86">
        <v>4.9</v>
      </c>
      <c r="D7" s="87" t="s">
        <v>126</v>
      </c>
      <c r="E7" s="88" t="s">
        <v>127</v>
      </c>
      <c r="F7" s="65"/>
      <c r="G7" s="89">
        <v>19609</v>
      </c>
      <c r="H7" s="90">
        <v>33562</v>
      </c>
    </row>
    <row r="8" spans="1:8" ht="7.5" customHeight="1">
      <c r="A8" s="51" t="s">
        <v>202</v>
      </c>
      <c r="B8" s="61">
        <v>30</v>
      </c>
      <c r="C8" s="81">
        <v>2.21</v>
      </c>
      <c r="D8" s="63" t="s">
        <v>65</v>
      </c>
      <c r="E8" s="49" t="s">
        <v>66</v>
      </c>
      <c r="F8" s="65">
        <f>YEAR(G8)</f>
        <v>1954</v>
      </c>
      <c r="G8" s="82">
        <v>19878</v>
      </c>
      <c r="H8" s="64">
        <v>32995</v>
      </c>
    </row>
    <row r="9" spans="1:8" ht="7.5" customHeight="1">
      <c r="A9" s="51" t="s">
        <v>196</v>
      </c>
      <c r="B9" s="61">
        <v>96</v>
      </c>
      <c r="C9" s="81">
        <v>5.21</v>
      </c>
      <c r="D9" s="63" t="s">
        <v>190</v>
      </c>
      <c r="E9" s="49" t="s">
        <v>191</v>
      </c>
      <c r="F9" s="65"/>
      <c r="G9" s="82">
        <v>19908</v>
      </c>
      <c r="H9" s="64">
        <v>34079</v>
      </c>
    </row>
    <row r="10" spans="1:8" ht="7.5" customHeight="1">
      <c r="A10" s="51" t="s">
        <v>202</v>
      </c>
      <c r="B10" s="61">
        <v>27</v>
      </c>
      <c r="C10" s="81">
        <v>2.18</v>
      </c>
      <c r="D10" s="49" t="s">
        <v>60</v>
      </c>
      <c r="E10" s="49" t="s">
        <v>61</v>
      </c>
      <c r="F10" s="65"/>
      <c r="G10" s="82">
        <v>19971</v>
      </c>
      <c r="H10" s="64">
        <v>32946</v>
      </c>
    </row>
    <row r="11" spans="1:8" ht="7.5" customHeight="1">
      <c r="A11" s="51" t="s">
        <v>203</v>
      </c>
      <c r="B11" s="61">
        <v>53</v>
      </c>
      <c r="C11" s="81">
        <v>3.22</v>
      </c>
      <c r="D11" s="63" t="s">
        <v>107</v>
      </c>
      <c r="E11" s="49" t="s">
        <v>108</v>
      </c>
      <c r="F11" s="65"/>
      <c r="G11" s="82">
        <v>20000</v>
      </c>
      <c r="H11" s="64">
        <v>33380</v>
      </c>
    </row>
    <row r="12" spans="1:8" s="80" customFormat="1" ht="7.5" customHeight="1">
      <c r="A12" s="73" t="s">
        <v>203</v>
      </c>
      <c r="B12" s="74">
        <v>51</v>
      </c>
      <c r="C12" s="92">
        <v>3.2</v>
      </c>
      <c r="D12" s="76" t="s">
        <v>103</v>
      </c>
      <c r="E12" s="77" t="s">
        <v>104</v>
      </c>
      <c r="F12" s="65">
        <f>YEAR(G12)</f>
        <v>1955</v>
      </c>
      <c r="G12" s="78">
        <v>20293</v>
      </c>
      <c r="H12" s="79">
        <v>33366</v>
      </c>
    </row>
    <row r="13" spans="1:8" ht="7.5" customHeight="1">
      <c r="A13" s="51" t="s">
        <v>198</v>
      </c>
      <c r="B13" s="61">
        <v>7</v>
      </c>
      <c r="C13" s="81">
        <v>1.7</v>
      </c>
      <c r="D13" s="63" t="s">
        <v>20</v>
      </c>
      <c r="E13" s="49" t="s">
        <v>21</v>
      </c>
      <c r="F13" s="65"/>
      <c r="G13" s="82">
        <v>20309</v>
      </c>
      <c r="H13" s="64">
        <v>32631</v>
      </c>
    </row>
    <row r="14" spans="1:8" ht="7.5" customHeight="1">
      <c r="A14" s="51" t="s">
        <v>204</v>
      </c>
      <c r="B14" s="61">
        <v>83</v>
      </c>
      <c r="C14" s="93">
        <v>5.8</v>
      </c>
      <c r="D14" s="63" t="s">
        <v>165</v>
      </c>
      <c r="E14" s="49" t="s">
        <v>166</v>
      </c>
      <c r="F14" s="65"/>
      <c r="G14" s="82">
        <v>20309</v>
      </c>
      <c r="H14" s="64">
        <v>33925</v>
      </c>
    </row>
    <row r="15" spans="1:8" ht="7.5" customHeight="1">
      <c r="A15" s="51" t="s">
        <v>205</v>
      </c>
      <c r="B15" s="61">
        <v>43</v>
      </c>
      <c r="C15" s="81">
        <v>3.12</v>
      </c>
      <c r="D15" s="63" t="s">
        <v>89</v>
      </c>
      <c r="E15" s="49" t="s">
        <v>90</v>
      </c>
      <c r="F15" s="65"/>
      <c r="G15" s="82">
        <v>20408</v>
      </c>
      <c r="H15" s="64">
        <v>33303</v>
      </c>
    </row>
    <row r="16" spans="1:8" s="80" customFormat="1" ht="7.5" customHeight="1">
      <c r="A16" s="73" t="s">
        <v>198</v>
      </c>
      <c r="B16" s="74">
        <v>5</v>
      </c>
      <c r="C16" s="75">
        <v>1.5</v>
      </c>
      <c r="D16" s="76" t="s">
        <v>16</v>
      </c>
      <c r="E16" s="77" t="s">
        <v>17</v>
      </c>
      <c r="F16" s="65">
        <f>YEAR(G16)</f>
        <v>1956</v>
      </c>
      <c r="G16" s="78">
        <v>20672</v>
      </c>
      <c r="H16" s="79">
        <v>32612</v>
      </c>
    </row>
    <row r="17" spans="1:8" ht="7.5" customHeight="1">
      <c r="A17" s="51" t="s">
        <v>206</v>
      </c>
      <c r="B17" s="61">
        <v>69</v>
      </c>
      <c r="C17" s="81">
        <v>4.16</v>
      </c>
      <c r="D17" s="63" t="s">
        <v>138</v>
      </c>
      <c r="E17" s="49" t="s">
        <v>139</v>
      </c>
      <c r="F17" s="65"/>
      <c r="G17" s="82">
        <v>20680</v>
      </c>
      <c r="H17" s="64">
        <v>33667</v>
      </c>
    </row>
    <row r="18" spans="1:8" ht="7.5" customHeight="1">
      <c r="A18" s="51" t="s">
        <v>207</v>
      </c>
      <c r="B18" s="94" t="s">
        <v>8</v>
      </c>
      <c r="C18" s="95" t="s">
        <v>208</v>
      </c>
      <c r="D18" s="63" t="s">
        <v>9</v>
      </c>
      <c r="E18" s="49" t="s">
        <v>209</v>
      </c>
      <c r="F18" s="65"/>
      <c r="G18" s="52">
        <v>20711</v>
      </c>
      <c r="H18" s="64">
        <v>32593</v>
      </c>
    </row>
    <row r="19" spans="1:8" ht="7.5" customHeight="1">
      <c r="A19" s="51" t="s">
        <v>210</v>
      </c>
      <c r="B19" s="61">
        <v>78</v>
      </c>
      <c r="C19" s="81">
        <v>5.3</v>
      </c>
      <c r="D19" s="63" t="s">
        <v>157</v>
      </c>
      <c r="E19" s="49" t="s">
        <v>158</v>
      </c>
      <c r="F19" s="65"/>
      <c r="G19" s="82">
        <v>20725</v>
      </c>
      <c r="H19" s="64">
        <v>33876</v>
      </c>
    </row>
    <row r="20" spans="1:8" ht="7.5" customHeight="1">
      <c r="A20" s="51" t="s">
        <v>211</v>
      </c>
      <c r="B20" s="61">
        <v>91</v>
      </c>
      <c r="C20" s="81">
        <v>5.16</v>
      </c>
      <c r="D20" s="96" t="s">
        <v>179</v>
      </c>
      <c r="E20" s="49" t="s">
        <v>180</v>
      </c>
      <c r="F20" s="65"/>
      <c r="G20" s="82">
        <v>20736</v>
      </c>
      <c r="H20" s="64">
        <v>34023</v>
      </c>
    </row>
    <row r="21" spans="1:8" ht="7.5" customHeight="1">
      <c r="A21" s="51" t="s">
        <v>201</v>
      </c>
      <c r="B21" s="61">
        <v>63</v>
      </c>
      <c r="C21" s="62">
        <v>4.1</v>
      </c>
      <c r="D21" s="63" t="s">
        <v>128</v>
      </c>
      <c r="E21" s="49" t="s">
        <v>129</v>
      </c>
      <c r="F21" s="65"/>
      <c r="G21" s="82">
        <v>20761</v>
      </c>
      <c r="H21" s="64">
        <v>33569</v>
      </c>
    </row>
    <row r="22" spans="1:8" s="80" customFormat="1" ht="7.5" customHeight="1">
      <c r="A22" s="73" t="s">
        <v>212</v>
      </c>
      <c r="B22" s="74">
        <v>73</v>
      </c>
      <c r="C22" s="92">
        <v>4.2</v>
      </c>
      <c r="D22" s="76" t="s">
        <v>144</v>
      </c>
      <c r="E22" s="77" t="s">
        <v>145</v>
      </c>
      <c r="F22" s="65">
        <f>YEAR(G22)</f>
        <v>1957</v>
      </c>
      <c r="G22" s="78">
        <v>20881</v>
      </c>
      <c r="H22" s="79">
        <v>33716</v>
      </c>
    </row>
    <row r="23" spans="1:8" ht="7.5" customHeight="1">
      <c r="A23" s="51" t="s">
        <v>212</v>
      </c>
      <c r="B23" s="61">
        <v>75</v>
      </c>
      <c r="C23" s="81">
        <v>4.22</v>
      </c>
      <c r="D23" s="63" t="s">
        <v>148</v>
      </c>
      <c r="E23" s="49" t="s">
        <v>149</v>
      </c>
      <c r="F23" s="65"/>
      <c r="G23" s="82">
        <v>20996</v>
      </c>
      <c r="H23" s="64">
        <v>33744</v>
      </c>
    </row>
    <row r="24" spans="1:8" ht="7.5" customHeight="1">
      <c r="A24" s="51" t="s">
        <v>213</v>
      </c>
      <c r="B24" s="61">
        <v>18</v>
      </c>
      <c r="C24" s="81">
        <v>2.9</v>
      </c>
      <c r="D24" s="63" t="s">
        <v>42</v>
      </c>
      <c r="E24" s="49" t="s">
        <v>43</v>
      </c>
      <c r="F24" s="65"/>
      <c r="G24" s="82">
        <v>21030</v>
      </c>
      <c r="H24" s="64">
        <v>32841</v>
      </c>
    </row>
    <row r="25" spans="1:8" ht="7.5" customHeight="1">
      <c r="A25" s="51" t="s">
        <v>199</v>
      </c>
      <c r="B25" s="61">
        <v>10</v>
      </c>
      <c r="C25" s="81">
        <v>2.1</v>
      </c>
      <c r="D25" s="63" t="s">
        <v>27</v>
      </c>
      <c r="F25" s="65"/>
      <c r="G25" s="82">
        <v>1957</v>
      </c>
      <c r="H25" s="64">
        <v>32771</v>
      </c>
    </row>
    <row r="26" spans="1:8" ht="7.5" customHeight="1">
      <c r="A26" s="51" t="s">
        <v>210</v>
      </c>
      <c r="B26" s="97">
        <v>76</v>
      </c>
      <c r="C26" s="93">
        <v>5.1</v>
      </c>
      <c r="D26" s="98" t="s">
        <v>214</v>
      </c>
      <c r="E26" s="99" t="s">
        <v>215</v>
      </c>
      <c r="F26" s="65"/>
      <c r="G26" s="100" t="s">
        <v>216</v>
      </c>
      <c r="H26" s="101">
        <v>33869</v>
      </c>
    </row>
    <row r="27" spans="1:8" ht="7.5" customHeight="1">
      <c r="A27" s="51" t="s">
        <v>205</v>
      </c>
      <c r="B27" s="61">
        <v>44</v>
      </c>
      <c r="C27" s="81">
        <v>3.13</v>
      </c>
      <c r="D27" s="63" t="s">
        <v>91</v>
      </c>
      <c r="E27" s="49" t="s">
        <v>92</v>
      </c>
      <c r="F27" s="65"/>
      <c r="G27" s="82">
        <v>21099</v>
      </c>
      <c r="H27" s="64">
        <v>33310</v>
      </c>
    </row>
    <row r="28" spans="1:8" ht="7.5" customHeight="1">
      <c r="A28" s="51" t="s">
        <v>202</v>
      </c>
      <c r="B28" s="61">
        <v>26</v>
      </c>
      <c r="C28" s="81">
        <v>2.17</v>
      </c>
      <c r="D28" s="49" t="s">
        <v>58</v>
      </c>
      <c r="E28" s="49" t="s">
        <v>59</v>
      </c>
      <c r="F28" s="65"/>
      <c r="G28" s="82">
        <v>21133</v>
      </c>
      <c r="H28" s="64">
        <v>32939</v>
      </c>
    </row>
    <row r="29" spans="1:8" ht="7.5" customHeight="1">
      <c r="A29" s="51" t="s">
        <v>206</v>
      </c>
      <c r="B29" s="61">
        <v>67</v>
      </c>
      <c r="C29" s="81">
        <v>4.14</v>
      </c>
      <c r="D29" s="63" t="s">
        <v>135</v>
      </c>
      <c r="E29" s="49" t="s">
        <v>136</v>
      </c>
      <c r="F29" s="65"/>
      <c r="G29" s="82">
        <v>21152</v>
      </c>
      <c r="H29" s="64">
        <v>33632</v>
      </c>
    </row>
    <row r="30" spans="1:8" s="80" customFormat="1" ht="7.5" customHeight="1">
      <c r="A30" s="73" t="s">
        <v>211</v>
      </c>
      <c r="B30" s="74">
        <v>87</v>
      </c>
      <c r="C30" s="75">
        <v>5.12</v>
      </c>
      <c r="D30" s="76" t="s">
        <v>171</v>
      </c>
      <c r="E30" s="77" t="s">
        <v>172</v>
      </c>
      <c r="F30" s="65">
        <f>YEAR(G30)</f>
        <v>1958</v>
      </c>
      <c r="G30" s="78">
        <v>21241</v>
      </c>
      <c r="H30" s="79">
        <v>33974</v>
      </c>
    </row>
    <row r="31" spans="1:8" ht="7.5" customHeight="1">
      <c r="A31" s="51" t="s">
        <v>212</v>
      </c>
      <c r="B31" s="61">
        <v>71</v>
      </c>
      <c r="C31" s="81">
        <v>4.18</v>
      </c>
      <c r="D31" s="63" t="s">
        <v>142</v>
      </c>
      <c r="E31" s="49" t="s">
        <v>77</v>
      </c>
      <c r="F31" s="65"/>
      <c r="G31" s="82">
        <v>21315</v>
      </c>
      <c r="H31" s="64">
        <v>33695</v>
      </c>
    </row>
    <row r="32" spans="1:8" ht="7.5" customHeight="1">
      <c r="A32" s="51" t="s">
        <v>217</v>
      </c>
      <c r="B32" s="61">
        <v>37</v>
      </c>
      <c r="C32" s="81">
        <v>3.6</v>
      </c>
      <c r="D32" s="63" t="s">
        <v>80</v>
      </c>
      <c r="E32" s="49" t="s">
        <v>43</v>
      </c>
      <c r="F32" s="65"/>
      <c r="G32" s="82">
        <v>21343</v>
      </c>
      <c r="H32" s="64">
        <v>33179</v>
      </c>
    </row>
    <row r="33" spans="1:8" ht="7.5" customHeight="1">
      <c r="A33" s="51" t="s">
        <v>210</v>
      </c>
      <c r="B33" s="61">
        <v>80</v>
      </c>
      <c r="C33" s="81">
        <v>5.5</v>
      </c>
      <c r="D33" s="63" t="s">
        <v>160</v>
      </c>
      <c r="E33" s="49" t="s">
        <v>161</v>
      </c>
      <c r="F33" s="65"/>
      <c r="G33" s="82">
        <v>21354</v>
      </c>
      <c r="H33" s="64">
        <v>33897</v>
      </c>
    </row>
    <row r="34" spans="1:8" ht="7.5" customHeight="1">
      <c r="A34" s="51" t="s">
        <v>217</v>
      </c>
      <c r="B34" s="61">
        <v>40</v>
      </c>
      <c r="C34" s="81">
        <v>3.9</v>
      </c>
      <c r="D34" s="63" t="s">
        <v>84</v>
      </c>
      <c r="E34" s="49" t="s">
        <v>85</v>
      </c>
      <c r="F34" s="65"/>
      <c r="G34" s="82">
        <v>21429</v>
      </c>
      <c r="H34" s="64">
        <v>33207</v>
      </c>
    </row>
    <row r="35" spans="1:8" ht="7.5" customHeight="1">
      <c r="A35" s="51" t="s">
        <v>202</v>
      </c>
      <c r="B35" s="61">
        <v>28</v>
      </c>
      <c r="C35" s="81">
        <v>2.19</v>
      </c>
      <c r="D35" s="63" t="s">
        <v>62</v>
      </c>
      <c r="E35" s="49" t="s">
        <v>63</v>
      </c>
      <c r="F35" s="65"/>
      <c r="G35" s="82">
        <v>21507</v>
      </c>
      <c r="H35" s="64">
        <v>32960</v>
      </c>
    </row>
    <row r="36" spans="1:8" s="80" customFormat="1" ht="7.5" customHeight="1">
      <c r="A36" s="73" t="s">
        <v>210</v>
      </c>
      <c r="B36" s="102">
        <v>76</v>
      </c>
      <c r="C36" s="103">
        <v>5.1</v>
      </c>
      <c r="D36" s="104" t="s">
        <v>214</v>
      </c>
      <c r="E36" s="105" t="s">
        <v>218</v>
      </c>
      <c r="F36" s="65">
        <f>YEAR(G36)</f>
        <v>1959</v>
      </c>
      <c r="G36" s="106">
        <v>21556</v>
      </c>
      <c r="H36" s="107">
        <v>33869</v>
      </c>
    </row>
    <row r="37" spans="1:8" ht="7.5" customHeight="1">
      <c r="A37" s="51" t="s">
        <v>212</v>
      </c>
      <c r="B37" s="61">
        <v>74</v>
      </c>
      <c r="C37" s="81">
        <v>4.21</v>
      </c>
      <c r="D37" s="63" t="s">
        <v>146</v>
      </c>
      <c r="E37" s="49" t="s">
        <v>147</v>
      </c>
      <c r="F37" s="65"/>
      <c r="G37" s="82">
        <v>21670</v>
      </c>
      <c r="H37" s="64">
        <v>33737</v>
      </c>
    </row>
    <row r="38" spans="1:8" ht="7.5" customHeight="1">
      <c r="A38" s="51" t="s">
        <v>213</v>
      </c>
      <c r="B38" s="61">
        <v>15</v>
      </c>
      <c r="C38" s="81">
        <v>2.6</v>
      </c>
      <c r="D38" s="63" t="s">
        <v>37</v>
      </c>
      <c r="E38" s="49" t="s">
        <v>38</v>
      </c>
      <c r="F38" s="65"/>
      <c r="G38" s="82">
        <v>21802</v>
      </c>
      <c r="H38" s="64">
        <v>32820</v>
      </c>
    </row>
    <row r="39" spans="1:8" ht="7.5" customHeight="1">
      <c r="A39" s="51" t="s">
        <v>210</v>
      </c>
      <c r="B39" s="97">
        <v>77</v>
      </c>
      <c r="C39" s="93">
        <v>5.2</v>
      </c>
      <c r="D39" s="98" t="s">
        <v>219</v>
      </c>
      <c r="E39" s="108" t="s">
        <v>220</v>
      </c>
      <c r="F39" s="65"/>
      <c r="G39" s="100">
        <v>21844</v>
      </c>
      <c r="H39" s="101">
        <v>33869</v>
      </c>
    </row>
    <row r="40" spans="1:8" s="117" customFormat="1" ht="7.5" customHeight="1">
      <c r="A40" s="109" t="s">
        <v>196</v>
      </c>
      <c r="B40" s="110">
        <v>93</v>
      </c>
      <c r="C40" s="111">
        <v>5.18</v>
      </c>
      <c r="D40" s="112" t="s">
        <v>183</v>
      </c>
      <c r="E40" s="113" t="s">
        <v>184</v>
      </c>
      <c r="F40" s="114">
        <f>YEAR(G40)</f>
        <v>1960</v>
      </c>
      <c r="G40" s="115">
        <v>22010</v>
      </c>
      <c r="H40" s="116">
        <v>34030</v>
      </c>
    </row>
    <row r="41" spans="1:8" ht="7.5" customHeight="1">
      <c r="A41" s="51" t="s">
        <v>199</v>
      </c>
      <c r="B41" s="61">
        <v>10</v>
      </c>
      <c r="C41" s="81">
        <v>2.1</v>
      </c>
      <c r="D41" s="63" t="s">
        <v>27</v>
      </c>
      <c r="E41" s="49" t="s">
        <v>28</v>
      </c>
      <c r="F41" s="114"/>
      <c r="G41" s="82">
        <v>22033</v>
      </c>
      <c r="H41" s="64">
        <v>32771</v>
      </c>
    </row>
    <row r="42" spans="1:8" s="80" customFormat="1" ht="7.5" customHeight="1">
      <c r="A42" s="73" t="s">
        <v>201</v>
      </c>
      <c r="B42" s="74">
        <v>60</v>
      </c>
      <c r="C42" s="75">
        <v>4.7</v>
      </c>
      <c r="D42" s="76" t="s">
        <v>122</v>
      </c>
      <c r="E42" s="77" t="s">
        <v>123</v>
      </c>
      <c r="F42" s="65">
        <f>YEAR(G42)</f>
        <v>1961</v>
      </c>
      <c r="G42" s="78">
        <v>22305</v>
      </c>
      <c r="H42" s="79">
        <v>33548</v>
      </c>
    </row>
    <row r="43" spans="1:8" ht="7.5" customHeight="1">
      <c r="A43" s="51" t="s">
        <v>198</v>
      </c>
      <c r="B43" s="61">
        <v>8</v>
      </c>
      <c r="C43" s="81">
        <v>1.8</v>
      </c>
      <c r="D43" s="63" t="s">
        <v>22</v>
      </c>
      <c r="E43" s="49" t="s">
        <v>23</v>
      </c>
      <c r="F43" s="65"/>
      <c r="G43" s="82">
        <v>22438</v>
      </c>
      <c r="H43" s="64">
        <v>32638</v>
      </c>
    </row>
    <row r="44" spans="1:8" ht="7.5" customHeight="1">
      <c r="A44" s="51" t="s">
        <v>205</v>
      </c>
      <c r="B44" s="61">
        <v>47</v>
      </c>
      <c r="C44" s="81">
        <v>3.16</v>
      </c>
      <c r="D44" s="63" t="s">
        <v>96</v>
      </c>
      <c r="E44" s="49" t="s">
        <v>97</v>
      </c>
      <c r="F44" s="65"/>
      <c r="G44" s="82">
        <v>22497</v>
      </c>
      <c r="H44" s="64">
        <v>33331</v>
      </c>
    </row>
    <row r="45" spans="1:8" ht="7.5" customHeight="1">
      <c r="A45" s="51" t="s">
        <v>197</v>
      </c>
      <c r="B45" s="61">
        <v>55</v>
      </c>
      <c r="C45" s="81">
        <v>4.2</v>
      </c>
      <c r="D45" s="63" t="s">
        <v>112</v>
      </c>
      <c r="E45" s="49" t="s">
        <v>113</v>
      </c>
      <c r="F45" s="65"/>
      <c r="G45" s="82">
        <v>22499</v>
      </c>
      <c r="H45" s="64">
        <v>33506</v>
      </c>
    </row>
    <row r="46" spans="1:8" ht="7.5" customHeight="1">
      <c r="A46" s="51" t="s">
        <v>199</v>
      </c>
      <c r="B46" s="61">
        <v>13</v>
      </c>
      <c r="C46" s="81">
        <v>2.4</v>
      </c>
      <c r="D46" s="63" t="s">
        <v>34</v>
      </c>
      <c r="E46" s="49" t="s">
        <v>35</v>
      </c>
      <c r="F46" s="65"/>
      <c r="G46" s="82">
        <v>22570</v>
      </c>
      <c r="H46" s="64">
        <v>32806</v>
      </c>
    </row>
    <row r="47" spans="1:8" s="80" customFormat="1" ht="7.5" customHeight="1">
      <c r="A47" s="73" t="s">
        <v>203</v>
      </c>
      <c r="B47" s="74">
        <v>52</v>
      </c>
      <c r="C47" s="75">
        <v>3.21</v>
      </c>
      <c r="D47" s="76" t="s">
        <v>105</v>
      </c>
      <c r="E47" s="77" t="s">
        <v>106</v>
      </c>
      <c r="F47" s="65">
        <f>YEAR(G47)</f>
        <v>1962</v>
      </c>
      <c r="G47" s="78">
        <v>22945</v>
      </c>
      <c r="H47" s="79">
        <v>33373</v>
      </c>
    </row>
    <row r="48" spans="1:8" ht="7.5" customHeight="1">
      <c r="A48" s="51" t="s">
        <v>221</v>
      </c>
      <c r="B48" s="61">
        <v>23</v>
      </c>
      <c r="C48" s="81">
        <v>2.14</v>
      </c>
      <c r="D48" s="63" t="s">
        <v>52</v>
      </c>
      <c r="E48" s="49" t="s">
        <v>53</v>
      </c>
      <c r="F48" s="65"/>
      <c r="G48" s="82">
        <v>22956</v>
      </c>
      <c r="H48" s="64">
        <v>32890</v>
      </c>
    </row>
    <row r="49" spans="1:8" ht="7.5" customHeight="1">
      <c r="A49" s="51" t="s">
        <v>217</v>
      </c>
      <c r="B49" s="61">
        <v>41</v>
      </c>
      <c r="C49" s="62">
        <v>3.1</v>
      </c>
      <c r="D49" s="118" t="s">
        <v>86</v>
      </c>
      <c r="E49" s="49" t="s">
        <v>28</v>
      </c>
      <c r="F49" s="65"/>
      <c r="G49" s="119">
        <v>23004</v>
      </c>
      <c r="H49" s="64">
        <v>33228</v>
      </c>
    </row>
    <row r="50" spans="1:8" s="80" customFormat="1" ht="7.5" customHeight="1">
      <c r="A50" s="73" t="s">
        <v>202</v>
      </c>
      <c r="B50" s="74">
        <v>29</v>
      </c>
      <c r="C50" s="92">
        <v>2.2</v>
      </c>
      <c r="D50" s="76" t="s">
        <v>64</v>
      </c>
      <c r="E50" s="77" t="s">
        <v>17</v>
      </c>
      <c r="F50" s="65">
        <f>YEAR(G50)</f>
        <v>1963</v>
      </c>
      <c r="G50" s="78">
        <v>23081</v>
      </c>
      <c r="H50" s="79">
        <v>32967</v>
      </c>
    </row>
    <row r="51" spans="1:8" ht="7.5" customHeight="1">
      <c r="A51" s="51" t="s">
        <v>210</v>
      </c>
      <c r="B51" s="97">
        <v>76</v>
      </c>
      <c r="C51" s="93">
        <v>5.1</v>
      </c>
      <c r="D51" s="98" t="s">
        <v>214</v>
      </c>
      <c r="E51" s="99" t="s">
        <v>222</v>
      </c>
      <c r="F51" s="65"/>
      <c r="G51" s="100">
        <v>23091</v>
      </c>
      <c r="H51" s="101">
        <v>33869</v>
      </c>
    </row>
    <row r="52" spans="1:8" ht="7.5" customHeight="1">
      <c r="A52" s="51" t="s">
        <v>206</v>
      </c>
      <c r="B52" s="61">
        <v>68</v>
      </c>
      <c r="C52" s="81">
        <v>4.15</v>
      </c>
      <c r="D52" s="63" t="s">
        <v>137</v>
      </c>
      <c r="E52" s="49" t="s">
        <v>61</v>
      </c>
      <c r="F52" s="65"/>
      <c r="G52" s="82">
        <v>23108</v>
      </c>
      <c r="H52" s="64">
        <v>33660</v>
      </c>
    </row>
    <row r="53" spans="1:8" ht="6.75" customHeight="1">
      <c r="A53" s="51" t="s">
        <v>210</v>
      </c>
      <c r="B53" s="97">
        <v>77</v>
      </c>
      <c r="C53" s="93">
        <v>5.2</v>
      </c>
      <c r="D53" s="98" t="s">
        <v>219</v>
      </c>
      <c r="E53" s="108" t="s">
        <v>222</v>
      </c>
      <c r="F53" s="65"/>
      <c r="G53" s="100">
        <v>23111</v>
      </c>
      <c r="H53" s="101">
        <v>33869</v>
      </c>
    </row>
    <row r="54" spans="1:8" ht="7.5" customHeight="1">
      <c r="A54" s="51" t="s">
        <v>210</v>
      </c>
      <c r="B54" s="97">
        <v>77</v>
      </c>
      <c r="C54" s="93">
        <v>5.2</v>
      </c>
      <c r="D54" s="98" t="s">
        <v>219</v>
      </c>
      <c r="E54" s="108" t="s">
        <v>97</v>
      </c>
      <c r="F54" s="65"/>
      <c r="G54" s="100">
        <v>23232</v>
      </c>
      <c r="H54" s="101">
        <v>33869</v>
      </c>
    </row>
    <row r="55" spans="1:8" ht="7.5" customHeight="1">
      <c r="A55" s="51" t="s">
        <v>223</v>
      </c>
      <c r="B55" s="61">
        <v>34</v>
      </c>
      <c r="C55" s="81">
        <v>3.3</v>
      </c>
      <c r="D55" s="63" t="s">
        <v>74</v>
      </c>
      <c r="E55" s="49" t="s">
        <v>75</v>
      </c>
      <c r="F55" s="65"/>
      <c r="G55" s="82">
        <v>23242</v>
      </c>
      <c r="H55" s="64">
        <v>33158</v>
      </c>
    </row>
    <row r="56" spans="1:8" ht="7.5" customHeight="1">
      <c r="A56" s="51" t="s">
        <v>210</v>
      </c>
      <c r="B56" s="97">
        <v>77</v>
      </c>
      <c r="C56" s="93">
        <v>5.2</v>
      </c>
      <c r="D56" s="98" t="s">
        <v>219</v>
      </c>
      <c r="E56" s="108" t="s">
        <v>222</v>
      </c>
      <c r="F56" s="65"/>
      <c r="G56" s="100" t="s">
        <v>224</v>
      </c>
      <c r="H56" s="101">
        <v>33869</v>
      </c>
    </row>
    <row r="57" spans="1:8" s="80" customFormat="1" ht="7.5" customHeight="1">
      <c r="A57" s="73" t="s">
        <v>199</v>
      </c>
      <c r="B57" s="74">
        <v>14</v>
      </c>
      <c r="C57" s="75">
        <v>2.5</v>
      </c>
      <c r="D57" s="76" t="s">
        <v>36</v>
      </c>
      <c r="E57" s="77" t="s">
        <v>28</v>
      </c>
      <c r="F57" s="65">
        <f>YEAR(G57)</f>
        <v>1964</v>
      </c>
      <c r="G57" s="78">
        <v>23413</v>
      </c>
      <c r="H57" s="79">
        <v>32813</v>
      </c>
    </row>
    <row r="58" spans="1:8" ht="7.5" customHeight="1">
      <c r="A58" s="51" t="s">
        <v>206</v>
      </c>
      <c r="B58" s="61">
        <v>65</v>
      </c>
      <c r="C58" s="81">
        <v>4.12</v>
      </c>
      <c r="D58" s="63" t="s">
        <v>131</v>
      </c>
      <c r="E58" s="49" t="s">
        <v>132</v>
      </c>
      <c r="F58" s="65"/>
      <c r="G58" s="82">
        <v>23539</v>
      </c>
      <c r="H58" s="64">
        <v>33618</v>
      </c>
    </row>
    <row r="59" spans="1:8" ht="7.5" customHeight="1">
      <c r="A59" s="51" t="s">
        <v>205</v>
      </c>
      <c r="B59" s="61">
        <v>42</v>
      </c>
      <c r="C59" s="81">
        <v>3.11</v>
      </c>
      <c r="D59" s="63" t="s">
        <v>87</v>
      </c>
      <c r="E59" s="49" t="s">
        <v>88</v>
      </c>
      <c r="F59" s="65"/>
      <c r="G59" s="82">
        <v>23562</v>
      </c>
      <c r="H59" s="64">
        <v>33242</v>
      </c>
    </row>
    <row r="60" spans="1:8" ht="7.5" customHeight="1">
      <c r="A60" s="51" t="s">
        <v>213</v>
      </c>
      <c r="B60" s="61">
        <v>17</v>
      </c>
      <c r="C60" s="81">
        <v>2.8</v>
      </c>
      <c r="D60" s="96" t="s">
        <v>40</v>
      </c>
      <c r="E60" s="49" t="s">
        <v>41</v>
      </c>
      <c r="F60" s="65"/>
      <c r="G60" s="82">
        <v>23664</v>
      </c>
      <c r="H60" s="64">
        <v>32834</v>
      </c>
    </row>
    <row r="61" spans="1:8" ht="7.5" customHeight="1">
      <c r="A61" s="51" t="s">
        <v>223</v>
      </c>
      <c r="B61" s="61">
        <v>36</v>
      </c>
      <c r="C61" s="81">
        <v>3.5</v>
      </c>
      <c r="D61" s="120" t="s">
        <v>78</v>
      </c>
      <c r="E61" s="49" t="s">
        <v>79</v>
      </c>
      <c r="F61" s="65"/>
      <c r="G61" s="121">
        <v>23681</v>
      </c>
      <c r="H61" s="64">
        <v>33172</v>
      </c>
    </row>
    <row r="62" spans="1:8" s="80" customFormat="1" ht="7.5" customHeight="1">
      <c r="A62" s="73" t="s">
        <v>197</v>
      </c>
      <c r="B62" s="74">
        <v>57</v>
      </c>
      <c r="C62" s="75">
        <v>4.4</v>
      </c>
      <c r="D62" s="76" t="s">
        <v>116</v>
      </c>
      <c r="E62" s="77" t="s">
        <v>117</v>
      </c>
      <c r="F62" s="65">
        <f>YEAR(G62)</f>
        <v>1965</v>
      </c>
      <c r="G62" s="78">
        <v>23873</v>
      </c>
      <c r="H62" s="79">
        <v>33520</v>
      </c>
    </row>
    <row r="63" spans="1:8" ht="7.5" customHeight="1">
      <c r="A63" s="51" t="s">
        <v>223</v>
      </c>
      <c r="B63" s="61">
        <v>35</v>
      </c>
      <c r="C63" s="81">
        <v>3.4</v>
      </c>
      <c r="D63" s="63" t="s">
        <v>76</v>
      </c>
      <c r="E63" s="49" t="s">
        <v>77</v>
      </c>
      <c r="F63" s="65"/>
      <c r="G63" s="82">
        <v>23908</v>
      </c>
      <c r="H63" s="64">
        <v>33165</v>
      </c>
    </row>
    <row r="64" spans="1:8" ht="7.5" customHeight="1">
      <c r="A64" s="51" t="s">
        <v>217</v>
      </c>
      <c r="B64" s="61">
        <v>38</v>
      </c>
      <c r="C64" s="81">
        <v>3.7</v>
      </c>
      <c r="D64" s="63" t="s">
        <v>81</v>
      </c>
      <c r="E64" s="49" t="s">
        <v>82</v>
      </c>
      <c r="F64" s="65"/>
      <c r="G64" s="82">
        <v>23965</v>
      </c>
      <c r="H64" s="64">
        <v>33186</v>
      </c>
    </row>
    <row r="65" spans="1:8" ht="7.5" customHeight="1">
      <c r="A65" s="51" t="s">
        <v>198</v>
      </c>
      <c r="B65" s="61">
        <v>6</v>
      </c>
      <c r="C65" s="81">
        <v>1.6</v>
      </c>
      <c r="D65" s="63" t="s">
        <v>18</v>
      </c>
      <c r="E65" s="49" t="s">
        <v>19</v>
      </c>
      <c r="F65" s="65"/>
      <c r="G65" s="82">
        <v>24054</v>
      </c>
      <c r="H65" s="64">
        <v>32619</v>
      </c>
    </row>
    <row r="66" spans="1:8" s="80" customFormat="1" ht="7.5" customHeight="1">
      <c r="A66" s="73" t="s">
        <v>204</v>
      </c>
      <c r="B66" s="74">
        <v>82</v>
      </c>
      <c r="C66" s="75">
        <v>5.7</v>
      </c>
      <c r="D66" s="122" t="s">
        <v>164</v>
      </c>
      <c r="E66" s="77" t="s">
        <v>41</v>
      </c>
      <c r="F66" s="65">
        <f>YEAR(G66)</f>
        <v>1966</v>
      </c>
      <c r="G66" s="78">
        <v>24185</v>
      </c>
      <c r="H66" s="79">
        <v>33918</v>
      </c>
    </row>
    <row r="67" spans="1:8" ht="7.5" customHeight="1">
      <c r="A67" s="51" t="s">
        <v>204</v>
      </c>
      <c r="B67" s="61">
        <v>81</v>
      </c>
      <c r="C67" s="93">
        <v>5.6</v>
      </c>
      <c r="D67" s="63" t="s">
        <v>162</v>
      </c>
      <c r="E67" s="49" t="s">
        <v>163</v>
      </c>
      <c r="F67" s="65"/>
      <c r="G67" s="82">
        <v>24248</v>
      </c>
      <c r="H67" s="64">
        <v>33904</v>
      </c>
    </row>
    <row r="68" spans="1:8" ht="7.5" customHeight="1">
      <c r="A68" s="51" t="s">
        <v>204</v>
      </c>
      <c r="B68" s="61">
        <v>84</v>
      </c>
      <c r="C68" s="81">
        <v>5.9</v>
      </c>
      <c r="D68" s="63" t="s">
        <v>167</v>
      </c>
      <c r="E68" s="49" t="s">
        <v>166</v>
      </c>
      <c r="F68" s="65"/>
      <c r="G68" s="82">
        <v>24272</v>
      </c>
      <c r="H68" s="64">
        <v>33932</v>
      </c>
    </row>
    <row r="69" spans="1:8" s="80" customFormat="1" ht="7.5" customHeight="1">
      <c r="A69" s="73" t="s">
        <v>221</v>
      </c>
      <c r="B69" s="74">
        <v>21</v>
      </c>
      <c r="C69" s="75">
        <v>2.12</v>
      </c>
      <c r="D69" s="76" t="s">
        <v>48</v>
      </c>
      <c r="E69" s="77" t="s">
        <v>49</v>
      </c>
      <c r="F69" s="65">
        <f>YEAR(G69)</f>
        <v>1967</v>
      </c>
      <c r="G69" s="78">
        <v>24764</v>
      </c>
      <c r="H69" s="79">
        <v>32876</v>
      </c>
    </row>
    <row r="70" spans="1:8" s="80" customFormat="1" ht="7.5" customHeight="1">
      <c r="A70" s="73" t="s">
        <v>207</v>
      </c>
      <c r="B70" s="123" t="s">
        <v>8</v>
      </c>
      <c r="C70" s="124" t="s">
        <v>208</v>
      </c>
      <c r="D70" s="76" t="s">
        <v>9</v>
      </c>
      <c r="E70" s="77" t="s">
        <v>225</v>
      </c>
      <c r="F70" s="65">
        <v>1968</v>
      </c>
      <c r="G70" s="125" t="s">
        <v>226</v>
      </c>
      <c r="H70" s="79">
        <v>32593</v>
      </c>
    </row>
    <row r="71" spans="1:8" ht="6.75" customHeight="1">
      <c r="A71" s="51" t="s">
        <v>210</v>
      </c>
      <c r="B71" s="61">
        <v>79</v>
      </c>
      <c r="C71" s="93">
        <v>5.4</v>
      </c>
      <c r="D71" s="63" t="s">
        <v>159</v>
      </c>
      <c r="E71" s="49" t="s">
        <v>68</v>
      </c>
      <c r="F71" s="65"/>
      <c r="G71" s="82">
        <v>25060</v>
      </c>
      <c r="H71" s="64">
        <v>33883</v>
      </c>
    </row>
    <row r="72" spans="1:8" ht="7.5" customHeight="1">
      <c r="A72" s="51" t="s">
        <v>211</v>
      </c>
      <c r="B72" s="61">
        <v>88</v>
      </c>
      <c r="C72" s="81">
        <v>5.13</v>
      </c>
      <c r="D72" s="63" t="s">
        <v>173</v>
      </c>
      <c r="E72" s="49" t="s">
        <v>174</v>
      </c>
      <c r="F72" s="65"/>
      <c r="G72" s="82">
        <v>25127</v>
      </c>
      <c r="H72" s="64">
        <v>33981</v>
      </c>
    </row>
    <row r="73" spans="1:8" s="80" customFormat="1" ht="7.5" customHeight="1">
      <c r="A73" s="73" t="s">
        <v>202</v>
      </c>
      <c r="B73" s="74">
        <v>31</v>
      </c>
      <c r="C73" s="75">
        <v>2.22</v>
      </c>
      <c r="D73" s="76" t="s">
        <v>67</v>
      </c>
      <c r="E73" s="77" t="s">
        <v>68</v>
      </c>
      <c r="F73" s="65">
        <f>YEAR(G73)</f>
        <v>1969</v>
      </c>
      <c r="G73" s="78">
        <v>25294</v>
      </c>
      <c r="H73" s="79">
        <v>33002</v>
      </c>
    </row>
    <row r="74" spans="1:8" ht="7.5" customHeight="1">
      <c r="A74" s="51" t="s">
        <v>196</v>
      </c>
      <c r="B74" s="61">
        <v>97</v>
      </c>
      <c r="C74" s="81">
        <v>5.22</v>
      </c>
      <c r="D74" s="63" t="s">
        <v>192</v>
      </c>
      <c r="E74" s="49" t="s">
        <v>68</v>
      </c>
      <c r="F74" s="65"/>
      <c r="G74" s="52">
        <v>25296</v>
      </c>
      <c r="H74" s="64">
        <v>34094</v>
      </c>
    </row>
    <row r="75" spans="1:8" ht="7.5" customHeight="1">
      <c r="A75" s="51" t="s">
        <v>197</v>
      </c>
      <c r="B75" s="61">
        <v>56</v>
      </c>
      <c r="C75" s="81">
        <v>4.3</v>
      </c>
      <c r="D75" s="63" t="s">
        <v>114</v>
      </c>
      <c r="E75" s="49" t="s">
        <v>115</v>
      </c>
      <c r="F75" s="65"/>
      <c r="G75" s="82">
        <v>25432</v>
      </c>
      <c r="H75" s="64">
        <v>33513</v>
      </c>
    </row>
    <row r="76" spans="1:8" ht="7.5" customHeight="1">
      <c r="A76" s="51" t="s">
        <v>206</v>
      </c>
      <c r="B76" s="61">
        <v>64</v>
      </c>
      <c r="C76" s="81">
        <v>4.11</v>
      </c>
      <c r="D76" s="63" t="s">
        <v>130</v>
      </c>
      <c r="E76" s="49" t="s">
        <v>77</v>
      </c>
      <c r="F76" s="65"/>
      <c r="G76" s="82">
        <v>25455</v>
      </c>
      <c r="H76" s="64">
        <v>33611</v>
      </c>
    </row>
    <row r="77" spans="1:8" ht="7.5" customHeight="1">
      <c r="A77" s="51" t="s">
        <v>223</v>
      </c>
      <c r="B77" s="61">
        <v>32</v>
      </c>
      <c r="C77" s="81">
        <v>3.1</v>
      </c>
      <c r="D77" s="63" t="s">
        <v>70</v>
      </c>
      <c r="E77" s="49" t="s">
        <v>71</v>
      </c>
      <c r="F77" s="65"/>
      <c r="G77" s="82">
        <v>25532</v>
      </c>
      <c r="H77" s="64">
        <v>33144</v>
      </c>
    </row>
    <row r="78" spans="1:8" s="117" customFormat="1" ht="7.5" customHeight="1">
      <c r="A78" s="109" t="s">
        <v>223</v>
      </c>
      <c r="B78" s="110">
        <v>33</v>
      </c>
      <c r="C78" s="111">
        <v>3.2</v>
      </c>
      <c r="D78" s="112" t="s">
        <v>72</v>
      </c>
      <c r="E78" s="113" t="s">
        <v>73</v>
      </c>
      <c r="F78" s="114">
        <f>YEAR(G78)</f>
        <v>1970</v>
      </c>
      <c r="G78" s="115">
        <v>25665</v>
      </c>
      <c r="H78" s="116">
        <v>33151</v>
      </c>
    </row>
    <row r="79" spans="1:8" ht="7.5" customHeight="1">
      <c r="A79" s="51" t="s">
        <v>221</v>
      </c>
      <c r="B79" s="61">
        <v>25</v>
      </c>
      <c r="C79" s="81">
        <v>2.16</v>
      </c>
      <c r="D79" s="63" t="s">
        <v>56</v>
      </c>
      <c r="E79" s="49" t="s">
        <v>57</v>
      </c>
      <c r="F79" s="114"/>
      <c r="G79" s="82">
        <v>25894</v>
      </c>
      <c r="H79" s="64">
        <v>32918</v>
      </c>
    </row>
    <row r="80" spans="1:8" s="80" customFormat="1" ht="7.5" customHeight="1">
      <c r="A80" s="73" t="s">
        <v>221</v>
      </c>
      <c r="B80" s="74">
        <v>20</v>
      </c>
      <c r="C80" s="75">
        <v>2.11</v>
      </c>
      <c r="D80" s="76" t="s">
        <v>46</v>
      </c>
      <c r="E80" s="77" t="s">
        <v>47</v>
      </c>
      <c r="F80" s="65">
        <f>YEAR(G80)</f>
        <v>1971</v>
      </c>
      <c r="G80" s="78">
        <v>25971</v>
      </c>
      <c r="H80" s="79">
        <v>32855</v>
      </c>
    </row>
    <row r="81" spans="1:8" ht="7.5" customHeight="1">
      <c r="A81" s="51" t="s">
        <v>203</v>
      </c>
      <c r="B81" s="61">
        <v>50</v>
      </c>
      <c r="C81" s="81">
        <v>3.19</v>
      </c>
      <c r="D81" s="63" t="s">
        <v>101</v>
      </c>
      <c r="E81" s="49" t="s">
        <v>102</v>
      </c>
      <c r="F81" s="65"/>
      <c r="G81" s="82">
        <v>26065</v>
      </c>
      <c r="H81" s="64">
        <v>33359</v>
      </c>
    </row>
    <row r="82" spans="1:8" ht="7.5" customHeight="1">
      <c r="A82" s="51" t="s">
        <v>211</v>
      </c>
      <c r="B82" s="61">
        <v>86</v>
      </c>
      <c r="C82" s="81">
        <v>5.11</v>
      </c>
      <c r="D82" s="63" t="s">
        <v>170</v>
      </c>
      <c r="E82" s="49" t="s">
        <v>71</v>
      </c>
      <c r="F82" s="65"/>
      <c r="G82" s="82">
        <v>26289</v>
      </c>
      <c r="H82" s="64">
        <v>33953</v>
      </c>
    </row>
    <row r="83" spans="1:8" s="80" customFormat="1" ht="7.5" customHeight="1">
      <c r="A83" s="73" t="s">
        <v>207</v>
      </c>
      <c r="B83" s="74">
        <v>3</v>
      </c>
      <c r="C83" s="75">
        <v>1.3</v>
      </c>
      <c r="D83" s="76" t="s">
        <v>12</v>
      </c>
      <c r="E83" s="77" t="s">
        <v>13</v>
      </c>
      <c r="F83" s="65">
        <f>YEAR(G83)</f>
        <v>1972</v>
      </c>
      <c r="G83" s="78">
        <v>26465</v>
      </c>
      <c r="H83" s="79">
        <v>32598</v>
      </c>
    </row>
    <row r="84" spans="1:8" ht="7.5" customHeight="1">
      <c r="A84" s="51" t="s">
        <v>196</v>
      </c>
      <c r="B84" s="61">
        <v>94</v>
      </c>
      <c r="C84" s="81">
        <v>5.19</v>
      </c>
      <c r="D84" s="63" t="s">
        <v>185</v>
      </c>
      <c r="E84" s="49" t="s">
        <v>186</v>
      </c>
      <c r="F84" s="65"/>
      <c r="G84" s="82">
        <v>26609</v>
      </c>
      <c r="H84" s="64">
        <v>34044</v>
      </c>
    </row>
    <row r="85" spans="1:8" s="80" customFormat="1" ht="7.5" customHeight="1">
      <c r="A85" s="73" t="s">
        <v>221</v>
      </c>
      <c r="B85" s="74">
        <v>24</v>
      </c>
      <c r="C85" s="75">
        <v>2.15</v>
      </c>
      <c r="D85" s="76" t="s">
        <v>54</v>
      </c>
      <c r="E85" s="77" t="s">
        <v>55</v>
      </c>
      <c r="F85" s="65">
        <f>YEAR(G85)</f>
        <v>1973</v>
      </c>
      <c r="G85" s="78">
        <v>26933</v>
      </c>
      <c r="H85" s="79">
        <v>32911</v>
      </c>
    </row>
    <row r="86" spans="1:8" s="80" customFormat="1" ht="7.5" customHeight="1">
      <c r="A86" s="73" t="s">
        <v>213</v>
      </c>
      <c r="B86" s="74">
        <v>16</v>
      </c>
      <c r="C86" s="75">
        <v>2.7</v>
      </c>
      <c r="D86" s="76" t="s">
        <v>39</v>
      </c>
      <c r="E86" s="77" t="s">
        <v>23</v>
      </c>
      <c r="F86" s="65">
        <f>YEAR(G86)</f>
        <v>1974</v>
      </c>
      <c r="G86" s="78">
        <v>27062</v>
      </c>
      <c r="H86" s="79">
        <v>32827</v>
      </c>
    </row>
    <row r="87" spans="1:8" ht="12.75">
      <c r="A87" s="51" t="s">
        <v>203</v>
      </c>
      <c r="B87" s="61">
        <v>48</v>
      </c>
      <c r="C87" s="81">
        <v>3.17</v>
      </c>
      <c r="D87" s="63" t="s">
        <v>98</v>
      </c>
      <c r="E87" s="49" t="s">
        <v>35</v>
      </c>
      <c r="F87" s="65"/>
      <c r="G87" s="82">
        <v>27131</v>
      </c>
      <c r="H87" s="64">
        <v>33338</v>
      </c>
    </row>
    <row r="88" spans="1:8" ht="12.75">
      <c r="A88" s="51" t="s">
        <v>217</v>
      </c>
      <c r="B88" s="61">
        <v>39</v>
      </c>
      <c r="C88" s="81">
        <v>3.8</v>
      </c>
      <c r="D88" s="63" t="s">
        <v>83</v>
      </c>
      <c r="E88" s="49" t="s">
        <v>41</v>
      </c>
      <c r="F88" s="65"/>
      <c r="G88" s="82">
        <v>27158</v>
      </c>
      <c r="H88" s="64">
        <v>33193</v>
      </c>
    </row>
    <row r="89" spans="1:8" ht="12.75">
      <c r="A89" s="51" t="s">
        <v>207</v>
      </c>
      <c r="B89" s="61">
        <v>4</v>
      </c>
      <c r="C89" s="81">
        <v>1.4</v>
      </c>
      <c r="D89" s="63" t="s">
        <v>14</v>
      </c>
      <c r="E89" s="49" t="s">
        <v>15</v>
      </c>
      <c r="F89" s="65"/>
      <c r="G89" s="82">
        <v>27326</v>
      </c>
      <c r="H89" s="64">
        <v>32605</v>
      </c>
    </row>
    <row r="90" spans="1:8" s="72" customFormat="1" ht="9">
      <c r="A90" s="65" t="s">
        <v>211</v>
      </c>
      <c r="B90" s="66">
        <v>90</v>
      </c>
      <c r="C90" s="67">
        <v>5.15</v>
      </c>
      <c r="D90" s="68" t="s">
        <v>177</v>
      </c>
      <c r="E90" s="69" t="s">
        <v>178</v>
      </c>
      <c r="F90" s="65">
        <f>YEAR(G90)</f>
        <v>1975</v>
      </c>
      <c r="G90" s="70">
        <v>27463</v>
      </c>
      <c r="H90" s="71">
        <v>34009</v>
      </c>
    </row>
    <row r="91" spans="1:8" ht="12.75">
      <c r="A91" s="51" t="s">
        <v>199</v>
      </c>
      <c r="B91" s="61">
        <v>11</v>
      </c>
      <c r="C91" s="81">
        <v>2.2</v>
      </c>
      <c r="D91" s="63" t="s">
        <v>30</v>
      </c>
      <c r="E91" s="49" t="s">
        <v>31</v>
      </c>
      <c r="F91" s="65">
        <f>YEAR(G91)</f>
        <v>1976</v>
      </c>
      <c r="G91" s="82">
        <v>27851</v>
      </c>
      <c r="H91" s="64">
        <v>32778</v>
      </c>
    </row>
    <row r="92" spans="1:8" ht="12.75">
      <c r="A92" s="51" t="s">
        <v>203</v>
      </c>
      <c r="B92" s="61">
        <v>49</v>
      </c>
      <c r="C92" s="81">
        <v>3.18</v>
      </c>
      <c r="D92" s="63" t="s">
        <v>99</v>
      </c>
      <c r="E92" s="49" t="s">
        <v>100</v>
      </c>
      <c r="F92" s="65"/>
      <c r="G92" s="82">
        <v>27929</v>
      </c>
      <c r="H92" s="64">
        <v>33346</v>
      </c>
    </row>
    <row r="93" spans="1:8" s="72" customFormat="1" ht="9">
      <c r="A93" s="65" t="s">
        <v>204</v>
      </c>
      <c r="B93" s="66">
        <v>85</v>
      </c>
      <c r="C93" s="126">
        <v>5.1</v>
      </c>
      <c r="D93" s="68" t="s">
        <v>168</v>
      </c>
      <c r="E93" s="69" t="s">
        <v>169</v>
      </c>
      <c r="F93" s="65">
        <f>YEAR(G93)</f>
        <v>1978</v>
      </c>
      <c r="G93" s="70">
        <v>28699</v>
      </c>
      <c r="H93" s="71">
        <v>33932</v>
      </c>
    </row>
    <row r="94" spans="1:8" s="80" customFormat="1" ht="7.5" customHeight="1">
      <c r="A94" s="73" t="s">
        <v>201</v>
      </c>
      <c r="B94" s="74">
        <v>61</v>
      </c>
      <c r="C94" s="75">
        <v>4.8</v>
      </c>
      <c r="D94" s="76" t="s">
        <v>124</v>
      </c>
      <c r="E94" s="77" t="s">
        <v>125</v>
      </c>
      <c r="F94" s="65">
        <f>YEAR(G94)</f>
        <v>1979</v>
      </c>
      <c r="G94" s="78">
        <v>28914</v>
      </c>
      <c r="H94" s="79">
        <v>33555</v>
      </c>
    </row>
    <row r="95" spans="1:8" ht="7.5" customHeight="1">
      <c r="A95" s="51" t="s">
        <v>213</v>
      </c>
      <c r="B95" s="61">
        <v>19</v>
      </c>
      <c r="C95" s="62">
        <v>2.1</v>
      </c>
      <c r="D95" s="63" t="s">
        <v>44</v>
      </c>
      <c r="E95" s="49" t="s">
        <v>45</v>
      </c>
      <c r="F95" s="65"/>
      <c r="G95" s="82">
        <v>28996</v>
      </c>
      <c r="H95" s="64">
        <v>32848</v>
      </c>
    </row>
    <row r="96" spans="1:8" ht="7.5" customHeight="1">
      <c r="A96" s="51" t="s">
        <v>205</v>
      </c>
      <c r="B96" s="61">
        <v>45</v>
      </c>
      <c r="C96" s="81">
        <v>3.14</v>
      </c>
      <c r="D96" s="63" t="s">
        <v>93</v>
      </c>
      <c r="E96" s="49" t="s">
        <v>77</v>
      </c>
      <c r="F96" s="65"/>
      <c r="G96" s="82">
        <v>29134</v>
      </c>
      <c r="H96" s="64">
        <v>33317</v>
      </c>
    </row>
    <row r="97" spans="1:8" s="117" customFormat="1" ht="7.5" customHeight="1">
      <c r="A97" s="109" t="s">
        <v>201</v>
      </c>
      <c r="B97" s="110">
        <v>59</v>
      </c>
      <c r="C97" s="111">
        <v>4.6</v>
      </c>
      <c r="D97" s="112" t="s">
        <v>120</v>
      </c>
      <c r="E97" s="113" t="s">
        <v>121</v>
      </c>
      <c r="F97" s="109">
        <f>YEAR(G97)</f>
        <v>1980</v>
      </c>
      <c r="G97" s="115">
        <v>29392</v>
      </c>
      <c r="H97" s="116">
        <v>33541</v>
      </c>
    </row>
    <row r="98" spans="1:8" s="72" customFormat="1" ht="6.75" customHeight="1">
      <c r="A98" s="65" t="s">
        <v>221</v>
      </c>
      <c r="B98" s="66">
        <v>22</v>
      </c>
      <c r="C98" s="67">
        <v>2.13</v>
      </c>
      <c r="D98" s="68" t="s">
        <v>50</v>
      </c>
      <c r="E98" s="69" t="s">
        <v>51</v>
      </c>
      <c r="F98" s="65">
        <f>YEAR(G98)</f>
        <v>1981</v>
      </c>
      <c r="G98" s="70">
        <v>29859</v>
      </c>
      <c r="H98" s="71">
        <v>32883</v>
      </c>
    </row>
    <row r="99" spans="1:8" s="72" customFormat="1" ht="7.5" customHeight="1">
      <c r="A99" s="65" t="s">
        <v>212</v>
      </c>
      <c r="B99" s="66">
        <v>70</v>
      </c>
      <c r="C99" s="67">
        <v>4.17</v>
      </c>
      <c r="D99" s="68" t="s">
        <v>140</v>
      </c>
      <c r="E99" s="69" t="s">
        <v>141</v>
      </c>
      <c r="F99" s="65">
        <f>YEAR(G99)</f>
        <v>1982</v>
      </c>
      <c r="G99" s="70">
        <v>29978</v>
      </c>
      <c r="H99" s="71">
        <v>33674</v>
      </c>
    </row>
    <row r="100" spans="1:8" s="72" customFormat="1" ht="7.5" customHeight="1">
      <c r="A100" s="65" t="s">
        <v>197</v>
      </c>
      <c r="B100" s="66">
        <v>58</v>
      </c>
      <c r="C100" s="67">
        <v>4.5</v>
      </c>
      <c r="D100" s="68" t="s">
        <v>118</v>
      </c>
      <c r="E100" s="69" t="s">
        <v>119</v>
      </c>
      <c r="F100" s="65">
        <f>YEAR(G100)</f>
        <v>1983</v>
      </c>
      <c r="G100" s="70">
        <v>30469</v>
      </c>
      <c r="H100" s="71">
        <v>33527</v>
      </c>
    </row>
    <row r="101" spans="1:8" s="80" customFormat="1" ht="7.5" customHeight="1">
      <c r="A101" s="73" t="s">
        <v>206</v>
      </c>
      <c r="B101" s="74">
        <v>66</v>
      </c>
      <c r="C101" s="75">
        <v>4.13</v>
      </c>
      <c r="D101" s="76" t="s">
        <v>133</v>
      </c>
      <c r="E101" s="77" t="s">
        <v>134</v>
      </c>
      <c r="F101" s="65">
        <f>YEAR(G101)</f>
        <v>1985</v>
      </c>
      <c r="G101" s="78">
        <v>31079</v>
      </c>
      <c r="H101" s="79">
        <v>33625</v>
      </c>
    </row>
    <row r="102" spans="1:8" ht="7.5" customHeight="1">
      <c r="A102" s="51" t="s">
        <v>211</v>
      </c>
      <c r="B102" s="61">
        <v>89</v>
      </c>
      <c r="C102" s="81">
        <v>5.14</v>
      </c>
      <c r="D102" s="63" t="s">
        <v>175</v>
      </c>
      <c r="E102" s="49" t="s">
        <v>176</v>
      </c>
      <c r="F102" s="65"/>
      <c r="G102" s="82">
        <v>31162</v>
      </c>
      <c r="H102" s="64">
        <v>33988</v>
      </c>
    </row>
    <row r="103" spans="1:8" ht="7.5" customHeight="1">
      <c r="A103" s="51" t="s">
        <v>212</v>
      </c>
      <c r="B103" s="61">
        <v>72</v>
      </c>
      <c r="C103" s="81">
        <v>4.19</v>
      </c>
      <c r="D103" s="63" t="s">
        <v>143</v>
      </c>
      <c r="E103" s="49" t="s">
        <v>23</v>
      </c>
      <c r="F103" s="65"/>
      <c r="G103" s="82">
        <v>31171</v>
      </c>
      <c r="H103" s="64">
        <v>33702</v>
      </c>
    </row>
    <row r="104" spans="1:8" ht="6.75" customHeight="1">
      <c r="A104" s="51" t="s">
        <v>205</v>
      </c>
      <c r="B104" s="61">
        <v>46</v>
      </c>
      <c r="C104" s="81">
        <v>3.15</v>
      </c>
      <c r="D104" s="63" t="s">
        <v>94</v>
      </c>
      <c r="E104" s="49" t="s">
        <v>95</v>
      </c>
      <c r="F104" s="65"/>
      <c r="G104" s="82">
        <v>31361</v>
      </c>
      <c r="H104" s="64">
        <v>33324</v>
      </c>
    </row>
    <row r="105" spans="1:8" s="80" customFormat="1" ht="7.5" customHeight="1">
      <c r="A105" s="73" t="s">
        <v>196</v>
      </c>
      <c r="B105" s="74">
        <v>92</v>
      </c>
      <c r="C105" s="75">
        <v>5.17</v>
      </c>
      <c r="D105" s="122" t="s">
        <v>181</v>
      </c>
      <c r="E105" s="77" t="s">
        <v>182</v>
      </c>
      <c r="F105" s="73">
        <f>YEAR(G105)</f>
        <v>1987</v>
      </c>
      <c r="G105" s="78">
        <v>32036</v>
      </c>
      <c r="H105" s="79">
        <v>34023</v>
      </c>
    </row>
  </sheetData>
  <sheetProtection selectLockedCells="1" selectUnlockedCells="1"/>
  <mergeCells count="23">
    <mergeCell ref="F4:F7"/>
    <mergeCell ref="F8:F11"/>
    <mergeCell ref="F12:F15"/>
    <mergeCell ref="F16:F21"/>
    <mergeCell ref="F22:F29"/>
    <mergeCell ref="F30:F35"/>
    <mergeCell ref="F36:F39"/>
    <mergeCell ref="F40:F41"/>
    <mergeCell ref="F42:F46"/>
    <mergeCell ref="F47:F49"/>
    <mergeCell ref="F50:F56"/>
    <mergeCell ref="F57:F61"/>
    <mergeCell ref="F62:F65"/>
    <mergeCell ref="F66:F68"/>
    <mergeCell ref="F70:F72"/>
    <mergeCell ref="F73:F77"/>
    <mergeCell ref="F78:F79"/>
    <mergeCell ref="F80:F82"/>
    <mergeCell ref="F83:F84"/>
    <mergeCell ref="F86:F89"/>
    <mergeCell ref="F91:F92"/>
    <mergeCell ref="F94:F96"/>
    <mergeCell ref="F101:F104"/>
  </mergeCells>
  <printOptions horizontalCentered="1" verticalCentered="1"/>
  <pageMargins left="0.25" right="0.25" top="0" bottom="0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5"/>
  <sheetViews>
    <sheetView workbookViewId="0" topLeftCell="A1">
      <selection activeCell="A1" sqref="A1"/>
    </sheetView>
  </sheetViews>
  <sheetFormatPr defaultColWidth="9.140625" defaultRowHeight="12.75"/>
  <cols>
    <col min="2" max="2" width="13.28125" style="127" customWidth="1"/>
    <col min="3" max="5" width="9.140625" style="128" customWidth="1"/>
    <col min="6" max="6" width="10.57421875" style="129" customWidth="1"/>
  </cols>
  <sheetData>
    <row r="1" spans="3:6" ht="12.75">
      <c r="C1" s="128" t="s">
        <v>227</v>
      </c>
      <c r="D1" s="128" t="s">
        <v>228</v>
      </c>
      <c r="E1" s="128" t="s">
        <v>229</v>
      </c>
      <c r="F1" s="130" t="s">
        <v>230</v>
      </c>
    </row>
    <row r="2" spans="2:6" ht="12.75">
      <c r="B2" s="131" t="s">
        <v>189</v>
      </c>
      <c r="D2" s="128">
        <v>9</v>
      </c>
      <c r="E2" s="128">
        <v>20</v>
      </c>
      <c r="F2" s="129">
        <f>DATE(,D2,E2)</f>
        <v>36789</v>
      </c>
    </row>
    <row r="3" spans="2:6" ht="12.75">
      <c r="B3" s="132">
        <v>16603</v>
      </c>
      <c r="C3" s="128">
        <f>YEAR(B3)</f>
        <v>1945</v>
      </c>
      <c r="D3" s="128">
        <f>MONTH(B3)</f>
        <v>6</v>
      </c>
      <c r="E3" s="128">
        <f>DAY(B3)</f>
        <v>15</v>
      </c>
      <c r="F3" s="129">
        <f aca="true" t="shared" si="0" ref="F3:F66">DATE(,D3,E3)</f>
        <v>36692</v>
      </c>
    </row>
    <row r="4" spans="2:6" ht="12.75">
      <c r="B4" s="133">
        <v>19463</v>
      </c>
      <c r="C4" s="128">
        <f aca="true" t="shared" si="1" ref="C4:C67">YEAR(B4)</f>
        <v>1953</v>
      </c>
      <c r="D4" s="128">
        <f aca="true" t="shared" si="2" ref="D4:D67">MONTH(B4)</f>
        <v>4</v>
      </c>
      <c r="E4" s="128">
        <f aca="true" t="shared" si="3" ref="E4:E67">DAY(B4)</f>
        <v>14</v>
      </c>
      <c r="F4" s="129">
        <f t="shared" si="0"/>
        <v>36630</v>
      </c>
    </row>
    <row r="5" spans="2:6" ht="12.75">
      <c r="B5" s="132">
        <v>19575</v>
      </c>
      <c r="C5" s="128">
        <f t="shared" si="1"/>
        <v>1953</v>
      </c>
      <c r="D5" s="128">
        <f t="shared" si="2"/>
        <v>8</v>
      </c>
      <c r="E5" s="128">
        <f t="shared" si="3"/>
        <v>4</v>
      </c>
      <c r="F5" s="129">
        <f t="shared" si="0"/>
        <v>36742</v>
      </c>
    </row>
    <row r="6" spans="2:6" ht="12.75">
      <c r="B6" s="131">
        <v>19579</v>
      </c>
      <c r="C6" s="128">
        <f t="shared" si="1"/>
        <v>1953</v>
      </c>
      <c r="D6" s="128">
        <f t="shared" si="2"/>
        <v>8</v>
      </c>
      <c r="E6" s="128">
        <f t="shared" si="3"/>
        <v>8</v>
      </c>
      <c r="F6" s="129">
        <f t="shared" si="0"/>
        <v>36746</v>
      </c>
    </row>
    <row r="7" spans="2:6" ht="12.75">
      <c r="B7" s="134">
        <v>19609</v>
      </c>
      <c r="C7" s="128">
        <f t="shared" si="1"/>
        <v>1953</v>
      </c>
      <c r="D7" s="128">
        <f t="shared" si="2"/>
        <v>9</v>
      </c>
      <c r="E7" s="128">
        <f t="shared" si="3"/>
        <v>7</v>
      </c>
      <c r="F7" s="129">
        <f t="shared" si="0"/>
        <v>36776</v>
      </c>
    </row>
    <row r="8" spans="2:6" ht="12.75">
      <c r="B8" s="132">
        <v>19878</v>
      </c>
      <c r="C8" s="128">
        <f t="shared" si="1"/>
        <v>1954</v>
      </c>
      <c r="D8" s="128">
        <f t="shared" si="2"/>
        <v>6</v>
      </c>
      <c r="E8" s="128">
        <f t="shared" si="3"/>
        <v>3</v>
      </c>
      <c r="F8" s="129">
        <f t="shared" si="0"/>
        <v>36680</v>
      </c>
    </row>
    <row r="9" spans="2:6" ht="12.75">
      <c r="B9" s="132">
        <v>19908</v>
      </c>
      <c r="C9" s="128">
        <f t="shared" si="1"/>
        <v>1954</v>
      </c>
      <c r="D9" s="128">
        <f t="shared" si="2"/>
        <v>7</v>
      </c>
      <c r="E9" s="128">
        <f t="shared" si="3"/>
        <v>3</v>
      </c>
      <c r="F9" s="129">
        <f t="shared" si="0"/>
        <v>36710</v>
      </c>
    </row>
    <row r="10" spans="2:6" ht="12.75">
      <c r="B10" s="132">
        <v>19971</v>
      </c>
      <c r="C10" s="128">
        <f t="shared" si="1"/>
        <v>1954</v>
      </c>
      <c r="D10" s="128">
        <f t="shared" si="2"/>
        <v>9</v>
      </c>
      <c r="E10" s="128">
        <f t="shared" si="3"/>
        <v>4</v>
      </c>
      <c r="F10" s="129">
        <f t="shared" si="0"/>
        <v>36773</v>
      </c>
    </row>
    <row r="11" spans="2:6" ht="12.75">
      <c r="B11" s="132">
        <v>20000</v>
      </c>
      <c r="C11" s="128">
        <f t="shared" si="1"/>
        <v>1954</v>
      </c>
      <c r="D11" s="128">
        <f t="shared" si="2"/>
        <v>10</v>
      </c>
      <c r="E11" s="128">
        <f t="shared" si="3"/>
        <v>3</v>
      </c>
      <c r="F11" s="129">
        <f t="shared" si="0"/>
        <v>36802</v>
      </c>
    </row>
    <row r="12" spans="2:6" ht="12.75">
      <c r="B12" s="133">
        <v>20293</v>
      </c>
      <c r="C12" s="128">
        <f t="shared" si="1"/>
        <v>1955</v>
      </c>
      <c r="D12" s="128">
        <f t="shared" si="2"/>
        <v>7</v>
      </c>
      <c r="E12" s="128">
        <f t="shared" si="3"/>
        <v>23</v>
      </c>
      <c r="F12" s="129">
        <f t="shared" si="0"/>
        <v>36730</v>
      </c>
    </row>
    <row r="13" spans="2:6" ht="12.75">
      <c r="B13" s="132">
        <v>20309</v>
      </c>
      <c r="C13" s="128">
        <f t="shared" si="1"/>
        <v>1955</v>
      </c>
      <c r="D13" s="128">
        <f t="shared" si="2"/>
        <v>8</v>
      </c>
      <c r="E13" s="128">
        <f t="shared" si="3"/>
        <v>8</v>
      </c>
      <c r="F13" s="129">
        <f t="shared" si="0"/>
        <v>36746</v>
      </c>
    </row>
    <row r="14" spans="2:6" ht="12.75">
      <c r="B14" s="132">
        <v>20309</v>
      </c>
      <c r="C14" s="128">
        <f t="shared" si="1"/>
        <v>1955</v>
      </c>
      <c r="D14" s="128">
        <f t="shared" si="2"/>
        <v>8</v>
      </c>
      <c r="E14" s="128">
        <f t="shared" si="3"/>
        <v>8</v>
      </c>
      <c r="F14" s="129">
        <f t="shared" si="0"/>
        <v>36746</v>
      </c>
    </row>
    <row r="15" spans="2:6" ht="12.75">
      <c r="B15" s="132">
        <v>20408</v>
      </c>
      <c r="C15" s="128">
        <f t="shared" si="1"/>
        <v>1955</v>
      </c>
      <c r="D15" s="128">
        <f t="shared" si="2"/>
        <v>11</v>
      </c>
      <c r="E15" s="128">
        <f t="shared" si="3"/>
        <v>15</v>
      </c>
      <c r="F15" s="129">
        <f t="shared" si="0"/>
        <v>36845</v>
      </c>
    </row>
    <row r="16" spans="2:6" ht="12.75">
      <c r="B16" s="133">
        <v>20672</v>
      </c>
      <c r="C16" s="128">
        <f t="shared" si="1"/>
        <v>1956</v>
      </c>
      <c r="D16" s="128">
        <f t="shared" si="2"/>
        <v>8</v>
      </c>
      <c r="E16" s="128">
        <f t="shared" si="3"/>
        <v>5</v>
      </c>
      <c r="F16" s="129">
        <f t="shared" si="0"/>
        <v>36743</v>
      </c>
    </row>
    <row r="17" spans="2:6" ht="12.75">
      <c r="B17" s="132">
        <v>20680</v>
      </c>
      <c r="C17" s="128">
        <f t="shared" si="1"/>
        <v>1956</v>
      </c>
      <c r="D17" s="128">
        <f t="shared" si="2"/>
        <v>8</v>
      </c>
      <c r="E17" s="128">
        <f t="shared" si="3"/>
        <v>13</v>
      </c>
      <c r="F17" s="129">
        <f t="shared" si="0"/>
        <v>36751</v>
      </c>
    </row>
    <row r="18" spans="2:6" ht="12.75">
      <c r="B18" s="131">
        <v>20711</v>
      </c>
      <c r="C18" s="128">
        <f t="shared" si="1"/>
        <v>1956</v>
      </c>
      <c r="D18" s="128">
        <f t="shared" si="2"/>
        <v>9</v>
      </c>
      <c r="E18" s="128">
        <f t="shared" si="3"/>
        <v>13</v>
      </c>
      <c r="F18" s="129">
        <f t="shared" si="0"/>
        <v>36782</v>
      </c>
    </row>
    <row r="19" spans="2:6" ht="12.75">
      <c r="B19" s="132">
        <v>20725</v>
      </c>
      <c r="C19" s="128">
        <f t="shared" si="1"/>
        <v>1956</v>
      </c>
      <c r="D19" s="128">
        <f t="shared" si="2"/>
        <v>9</v>
      </c>
      <c r="E19" s="128">
        <f t="shared" si="3"/>
        <v>27</v>
      </c>
      <c r="F19" s="129">
        <f t="shared" si="0"/>
        <v>36796</v>
      </c>
    </row>
    <row r="20" spans="2:6" ht="12.75">
      <c r="B20" s="132">
        <v>20736</v>
      </c>
      <c r="C20" s="128">
        <f t="shared" si="1"/>
        <v>1956</v>
      </c>
      <c r="D20" s="128">
        <f t="shared" si="2"/>
        <v>10</v>
      </c>
      <c r="E20" s="128">
        <f t="shared" si="3"/>
        <v>8</v>
      </c>
      <c r="F20" s="129">
        <f t="shared" si="0"/>
        <v>36807</v>
      </c>
    </row>
    <row r="21" spans="2:6" ht="12.75">
      <c r="B21" s="132">
        <v>20761</v>
      </c>
      <c r="C21" s="128">
        <f t="shared" si="1"/>
        <v>1956</v>
      </c>
      <c r="D21" s="128">
        <f t="shared" si="2"/>
        <v>11</v>
      </c>
      <c r="E21" s="128">
        <f t="shared" si="3"/>
        <v>2</v>
      </c>
      <c r="F21" s="129">
        <f t="shared" si="0"/>
        <v>36832</v>
      </c>
    </row>
    <row r="22" spans="2:6" ht="12.75">
      <c r="B22" s="133">
        <v>20881</v>
      </c>
      <c r="C22" s="128">
        <f t="shared" si="1"/>
        <v>1957</v>
      </c>
      <c r="D22" s="128">
        <f t="shared" si="2"/>
        <v>3</v>
      </c>
      <c r="E22" s="128">
        <f t="shared" si="3"/>
        <v>2</v>
      </c>
      <c r="F22" s="129">
        <f t="shared" si="0"/>
        <v>36587</v>
      </c>
    </row>
    <row r="23" spans="2:6" ht="12.75">
      <c r="B23" s="132">
        <v>20996</v>
      </c>
      <c r="C23" s="128">
        <f t="shared" si="1"/>
        <v>1957</v>
      </c>
      <c r="D23" s="128">
        <f t="shared" si="2"/>
        <v>6</v>
      </c>
      <c r="E23" s="128">
        <f t="shared" si="3"/>
        <v>25</v>
      </c>
      <c r="F23" s="129">
        <f t="shared" si="0"/>
        <v>36702</v>
      </c>
    </row>
    <row r="24" spans="2:6" ht="12.75">
      <c r="B24" s="132">
        <v>21030</v>
      </c>
      <c r="C24" s="128">
        <f t="shared" si="1"/>
        <v>1957</v>
      </c>
      <c r="D24" s="128">
        <f t="shared" si="2"/>
        <v>7</v>
      </c>
      <c r="E24" s="128">
        <f t="shared" si="3"/>
        <v>29</v>
      </c>
      <c r="F24" s="129">
        <f t="shared" si="0"/>
        <v>36736</v>
      </c>
    </row>
    <row r="25" spans="2:6" ht="12.75">
      <c r="B25" s="132">
        <v>21016</v>
      </c>
      <c r="C25" s="128">
        <f t="shared" si="1"/>
        <v>1957</v>
      </c>
      <c r="D25" s="128">
        <f t="shared" si="2"/>
        <v>7</v>
      </c>
      <c r="E25" s="128">
        <f t="shared" si="3"/>
        <v>15</v>
      </c>
      <c r="F25" s="129">
        <f t="shared" si="0"/>
        <v>36722</v>
      </c>
    </row>
    <row r="26" spans="2:6" ht="12.75">
      <c r="B26" s="135">
        <v>21098</v>
      </c>
      <c r="C26" s="128">
        <f t="shared" si="1"/>
        <v>1957</v>
      </c>
      <c r="D26" s="128">
        <f t="shared" si="2"/>
        <v>10</v>
      </c>
      <c r="E26" s="128">
        <f t="shared" si="3"/>
        <v>5</v>
      </c>
      <c r="F26" s="129">
        <f t="shared" si="0"/>
        <v>36804</v>
      </c>
    </row>
    <row r="27" spans="2:6" ht="12.75">
      <c r="B27" s="132">
        <v>21099</v>
      </c>
      <c r="C27" s="128">
        <f t="shared" si="1"/>
        <v>1957</v>
      </c>
      <c r="D27" s="128">
        <f t="shared" si="2"/>
        <v>10</v>
      </c>
      <c r="E27" s="128">
        <f t="shared" si="3"/>
        <v>6</v>
      </c>
      <c r="F27" s="129">
        <f t="shared" si="0"/>
        <v>36805</v>
      </c>
    </row>
    <row r="28" spans="2:6" ht="12.75">
      <c r="B28" s="132">
        <v>21133</v>
      </c>
      <c r="C28" s="128">
        <f t="shared" si="1"/>
        <v>1957</v>
      </c>
      <c r="D28" s="128">
        <f t="shared" si="2"/>
        <v>11</v>
      </c>
      <c r="E28" s="128">
        <f t="shared" si="3"/>
        <v>9</v>
      </c>
      <c r="F28" s="129">
        <f t="shared" si="0"/>
        <v>36839</v>
      </c>
    </row>
    <row r="29" spans="2:6" ht="12.75">
      <c r="B29" s="132">
        <v>21152</v>
      </c>
      <c r="C29" s="128">
        <f t="shared" si="1"/>
        <v>1957</v>
      </c>
      <c r="D29" s="128">
        <f t="shared" si="2"/>
        <v>11</v>
      </c>
      <c r="E29" s="128">
        <f t="shared" si="3"/>
        <v>28</v>
      </c>
      <c r="F29" s="129">
        <f t="shared" si="0"/>
        <v>36858</v>
      </c>
    </row>
    <row r="30" spans="2:6" ht="12.75">
      <c r="B30" s="133">
        <v>21241</v>
      </c>
      <c r="C30" s="128">
        <f t="shared" si="1"/>
        <v>1958</v>
      </c>
      <c r="D30" s="128">
        <f t="shared" si="2"/>
        <v>2</v>
      </c>
      <c r="E30" s="128">
        <f t="shared" si="3"/>
        <v>25</v>
      </c>
      <c r="F30" s="129">
        <f t="shared" si="0"/>
        <v>36581</v>
      </c>
    </row>
    <row r="31" spans="2:6" ht="12.75">
      <c r="B31" s="132">
        <v>21315</v>
      </c>
      <c r="C31" s="128">
        <f t="shared" si="1"/>
        <v>1958</v>
      </c>
      <c r="D31" s="128">
        <f t="shared" si="2"/>
        <v>5</v>
      </c>
      <c r="E31" s="128">
        <f t="shared" si="3"/>
        <v>10</v>
      </c>
      <c r="F31" s="129">
        <f t="shared" si="0"/>
        <v>36656</v>
      </c>
    </row>
    <row r="32" spans="2:6" ht="12.75">
      <c r="B32" s="132">
        <v>21343</v>
      </c>
      <c r="C32" s="128">
        <f t="shared" si="1"/>
        <v>1958</v>
      </c>
      <c r="D32" s="128">
        <f t="shared" si="2"/>
        <v>6</v>
      </c>
      <c r="E32" s="128">
        <f t="shared" si="3"/>
        <v>7</v>
      </c>
      <c r="F32" s="129">
        <f t="shared" si="0"/>
        <v>36684</v>
      </c>
    </row>
    <row r="33" spans="2:6" ht="12.75">
      <c r="B33" s="132">
        <v>21354</v>
      </c>
      <c r="C33" s="128">
        <f t="shared" si="1"/>
        <v>1958</v>
      </c>
      <c r="D33" s="128">
        <f t="shared" si="2"/>
        <v>6</v>
      </c>
      <c r="E33" s="128">
        <f t="shared" si="3"/>
        <v>18</v>
      </c>
      <c r="F33" s="129">
        <f t="shared" si="0"/>
        <v>36695</v>
      </c>
    </row>
    <row r="34" spans="2:6" ht="12.75">
      <c r="B34" s="132">
        <v>21429</v>
      </c>
      <c r="C34" s="128">
        <f t="shared" si="1"/>
        <v>1958</v>
      </c>
      <c r="D34" s="128">
        <f t="shared" si="2"/>
        <v>9</v>
      </c>
      <c r="E34" s="128">
        <f t="shared" si="3"/>
        <v>1</v>
      </c>
      <c r="F34" s="129">
        <f t="shared" si="0"/>
        <v>36770</v>
      </c>
    </row>
    <row r="35" spans="2:6" ht="12.75">
      <c r="B35" s="132">
        <v>21507</v>
      </c>
      <c r="C35" s="128">
        <f t="shared" si="1"/>
        <v>1958</v>
      </c>
      <c r="D35" s="128">
        <f t="shared" si="2"/>
        <v>11</v>
      </c>
      <c r="E35" s="128">
        <f t="shared" si="3"/>
        <v>18</v>
      </c>
      <c r="F35" s="129">
        <f t="shared" si="0"/>
        <v>36848</v>
      </c>
    </row>
    <row r="36" spans="2:6" ht="12.75">
      <c r="B36" s="136">
        <v>21556</v>
      </c>
      <c r="C36" s="128">
        <f t="shared" si="1"/>
        <v>1959</v>
      </c>
      <c r="D36" s="128">
        <f t="shared" si="2"/>
        <v>1</v>
      </c>
      <c r="E36" s="128">
        <f t="shared" si="3"/>
        <v>6</v>
      </c>
      <c r="F36" s="129">
        <f t="shared" si="0"/>
        <v>36531</v>
      </c>
    </row>
    <row r="37" spans="2:6" ht="12.75">
      <c r="B37" s="132">
        <v>21670</v>
      </c>
      <c r="C37" s="128">
        <f t="shared" si="1"/>
        <v>1959</v>
      </c>
      <c r="D37" s="128">
        <f t="shared" si="2"/>
        <v>4</v>
      </c>
      <c r="E37" s="128">
        <f t="shared" si="3"/>
        <v>30</v>
      </c>
      <c r="F37" s="129">
        <f t="shared" si="0"/>
        <v>36646</v>
      </c>
    </row>
    <row r="38" spans="2:6" ht="12.75">
      <c r="B38" s="132">
        <v>21802</v>
      </c>
      <c r="C38" s="128">
        <f t="shared" si="1"/>
        <v>1959</v>
      </c>
      <c r="D38" s="128">
        <f t="shared" si="2"/>
        <v>9</v>
      </c>
      <c r="E38" s="128">
        <f t="shared" si="3"/>
        <v>9</v>
      </c>
      <c r="F38" s="129">
        <f t="shared" si="0"/>
        <v>36778</v>
      </c>
    </row>
    <row r="39" spans="2:6" ht="12.75">
      <c r="B39" s="135">
        <v>21844</v>
      </c>
      <c r="C39" s="128">
        <f t="shared" si="1"/>
        <v>1959</v>
      </c>
      <c r="D39" s="128">
        <f t="shared" si="2"/>
        <v>10</v>
      </c>
      <c r="E39" s="128">
        <f t="shared" si="3"/>
        <v>21</v>
      </c>
      <c r="F39" s="129">
        <f t="shared" si="0"/>
        <v>36820</v>
      </c>
    </row>
    <row r="40" spans="2:6" ht="12.75">
      <c r="B40" s="133">
        <v>22010</v>
      </c>
      <c r="C40" s="128">
        <f t="shared" si="1"/>
        <v>1960</v>
      </c>
      <c r="D40" s="128">
        <f t="shared" si="2"/>
        <v>4</v>
      </c>
      <c r="E40" s="128">
        <f t="shared" si="3"/>
        <v>4</v>
      </c>
      <c r="F40" s="129">
        <f t="shared" si="0"/>
        <v>36620</v>
      </c>
    </row>
    <row r="41" spans="2:6" ht="12.75">
      <c r="B41" s="132">
        <v>22033</v>
      </c>
      <c r="C41" s="128">
        <f t="shared" si="1"/>
        <v>1960</v>
      </c>
      <c r="D41" s="128">
        <f t="shared" si="2"/>
        <v>4</v>
      </c>
      <c r="E41" s="128">
        <f t="shared" si="3"/>
        <v>27</v>
      </c>
      <c r="F41" s="129">
        <f t="shared" si="0"/>
        <v>36643</v>
      </c>
    </row>
    <row r="42" spans="2:6" ht="12.75">
      <c r="B42" s="133">
        <v>22305</v>
      </c>
      <c r="C42" s="128">
        <f t="shared" si="1"/>
        <v>1961</v>
      </c>
      <c r="D42" s="128">
        <f t="shared" si="2"/>
        <v>1</v>
      </c>
      <c r="E42" s="128">
        <f t="shared" si="3"/>
        <v>24</v>
      </c>
      <c r="F42" s="129">
        <f t="shared" si="0"/>
        <v>36549</v>
      </c>
    </row>
    <row r="43" spans="2:6" ht="12.75">
      <c r="B43" s="132">
        <v>22438</v>
      </c>
      <c r="C43" s="128">
        <f t="shared" si="1"/>
        <v>1961</v>
      </c>
      <c r="D43" s="128">
        <f t="shared" si="2"/>
        <v>6</v>
      </c>
      <c r="E43" s="128">
        <f t="shared" si="3"/>
        <v>6</v>
      </c>
      <c r="F43" s="129">
        <f t="shared" si="0"/>
        <v>36683</v>
      </c>
    </row>
    <row r="44" spans="2:6" ht="12.75">
      <c r="B44" s="132">
        <v>22497</v>
      </c>
      <c r="C44" s="128">
        <f t="shared" si="1"/>
        <v>1961</v>
      </c>
      <c r="D44" s="128">
        <f t="shared" si="2"/>
        <v>8</v>
      </c>
      <c r="E44" s="128">
        <f t="shared" si="3"/>
        <v>4</v>
      </c>
      <c r="F44" s="129">
        <f t="shared" si="0"/>
        <v>36742</v>
      </c>
    </row>
    <row r="45" spans="2:6" ht="12.75">
      <c r="B45" s="132">
        <v>22499</v>
      </c>
      <c r="C45" s="128">
        <f t="shared" si="1"/>
        <v>1961</v>
      </c>
      <c r="D45" s="128">
        <f t="shared" si="2"/>
        <v>8</v>
      </c>
      <c r="E45" s="128">
        <f t="shared" si="3"/>
        <v>6</v>
      </c>
      <c r="F45" s="129">
        <f t="shared" si="0"/>
        <v>36744</v>
      </c>
    </row>
    <row r="46" spans="2:6" ht="12.75">
      <c r="B46" s="132">
        <v>22570</v>
      </c>
      <c r="C46" s="128">
        <f t="shared" si="1"/>
        <v>1961</v>
      </c>
      <c r="D46" s="128">
        <f t="shared" si="2"/>
        <v>10</v>
      </c>
      <c r="E46" s="128">
        <f t="shared" si="3"/>
        <v>16</v>
      </c>
      <c r="F46" s="129">
        <f t="shared" si="0"/>
        <v>36815</v>
      </c>
    </row>
    <row r="47" spans="2:6" ht="12.75">
      <c r="B47" s="133">
        <v>22945</v>
      </c>
      <c r="C47" s="128">
        <f t="shared" si="1"/>
        <v>1962</v>
      </c>
      <c r="D47" s="128">
        <f t="shared" si="2"/>
        <v>10</v>
      </c>
      <c r="E47" s="128">
        <f t="shared" si="3"/>
        <v>26</v>
      </c>
      <c r="F47" s="129">
        <f t="shared" si="0"/>
        <v>36825</v>
      </c>
    </row>
    <row r="48" spans="2:6" ht="12.75">
      <c r="B48" s="132">
        <v>22956</v>
      </c>
      <c r="C48" s="128">
        <f t="shared" si="1"/>
        <v>1962</v>
      </c>
      <c r="D48" s="128">
        <f t="shared" si="2"/>
        <v>11</v>
      </c>
      <c r="E48" s="128">
        <f t="shared" si="3"/>
        <v>6</v>
      </c>
      <c r="F48" s="129">
        <f t="shared" si="0"/>
        <v>36836</v>
      </c>
    </row>
    <row r="49" spans="2:6" ht="12.75">
      <c r="B49" s="132">
        <v>23004</v>
      </c>
      <c r="C49" s="128">
        <f t="shared" si="1"/>
        <v>1962</v>
      </c>
      <c r="D49" s="128">
        <f t="shared" si="2"/>
        <v>12</v>
      </c>
      <c r="E49" s="128">
        <f t="shared" si="3"/>
        <v>24</v>
      </c>
      <c r="F49" s="129">
        <f t="shared" si="0"/>
        <v>36884</v>
      </c>
    </row>
    <row r="50" spans="2:6" ht="12.75">
      <c r="B50" s="133">
        <v>23081</v>
      </c>
      <c r="C50" s="128">
        <f t="shared" si="1"/>
        <v>1963</v>
      </c>
      <c r="D50" s="128">
        <f t="shared" si="2"/>
        <v>3</v>
      </c>
      <c r="E50" s="128">
        <f t="shared" si="3"/>
        <v>11</v>
      </c>
      <c r="F50" s="129">
        <f t="shared" si="0"/>
        <v>36596</v>
      </c>
    </row>
    <row r="51" spans="2:6" ht="12.75">
      <c r="B51" s="135">
        <v>23091</v>
      </c>
      <c r="C51" s="128">
        <f t="shared" si="1"/>
        <v>1963</v>
      </c>
      <c r="D51" s="128">
        <f t="shared" si="2"/>
        <v>3</v>
      </c>
      <c r="E51" s="128">
        <f t="shared" si="3"/>
        <v>21</v>
      </c>
      <c r="F51" s="129">
        <f t="shared" si="0"/>
        <v>36606</v>
      </c>
    </row>
    <row r="52" spans="2:6" ht="12.75">
      <c r="B52" s="132">
        <v>23108</v>
      </c>
      <c r="C52" s="128">
        <f t="shared" si="1"/>
        <v>1963</v>
      </c>
      <c r="D52" s="128">
        <f t="shared" si="2"/>
        <v>4</v>
      </c>
      <c r="E52" s="128">
        <f t="shared" si="3"/>
        <v>7</v>
      </c>
      <c r="F52" s="129">
        <f t="shared" si="0"/>
        <v>36623</v>
      </c>
    </row>
    <row r="53" spans="2:6" ht="12.75">
      <c r="B53" s="135">
        <v>23111</v>
      </c>
      <c r="C53" s="128">
        <f t="shared" si="1"/>
        <v>1963</v>
      </c>
      <c r="D53" s="128">
        <f t="shared" si="2"/>
        <v>4</v>
      </c>
      <c r="E53" s="128">
        <f t="shared" si="3"/>
        <v>10</v>
      </c>
      <c r="F53" s="129">
        <f t="shared" si="0"/>
        <v>36626</v>
      </c>
    </row>
    <row r="54" spans="2:6" ht="12.75">
      <c r="B54" s="135">
        <v>23232</v>
      </c>
      <c r="C54" s="128">
        <f t="shared" si="1"/>
        <v>1963</v>
      </c>
      <c r="D54" s="128">
        <f t="shared" si="2"/>
        <v>8</v>
      </c>
      <c r="E54" s="128">
        <f t="shared" si="3"/>
        <v>9</v>
      </c>
      <c r="F54" s="129">
        <f t="shared" si="0"/>
        <v>36747</v>
      </c>
    </row>
    <row r="55" spans="2:6" ht="12.75">
      <c r="B55" s="132">
        <v>23242</v>
      </c>
      <c r="C55" s="128">
        <f t="shared" si="1"/>
        <v>1963</v>
      </c>
      <c r="D55" s="128">
        <f t="shared" si="2"/>
        <v>8</v>
      </c>
      <c r="E55" s="128">
        <f t="shared" si="3"/>
        <v>19</v>
      </c>
      <c r="F55" s="129">
        <f t="shared" si="0"/>
        <v>36757</v>
      </c>
    </row>
    <row r="56" spans="2:6" ht="12.75">
      <c r="B56" s="135">
        <v>23336</v>
      </c>
      <c r="C56" s="128">
        <f t="shared" si="1"/>
        <v>1963</v>
      </c>
      <c r="D56" s="128">
        <f t="shared" si="2"/>
        <v>11</v>
      </c>
      <c r="E56" s="128">
        <f t="shared" si="3"/>
        <v>21</v>
      </c>
      <c r="F56" s="129">
        <f t="shared" si="0"/>
        <v>36851</v>
      </c>
    </row>
    <row r="57" spans="2:6" ht="12.75">
      <c r="B57" s="133">
        <v>23413</v>
      </c>
      <c r="C57" s="128">
        <f t="shared" si="1"/>
        <v>1964</v>
      </c>
      <c r="D57" s="128">
        <f t="shared" si="2"/>
        <v>2</v>
      </c>
      <c r="E57" s="128">
        <f t="shared" si="3"/>
        <v>6</v>
      </c>
      <c r="F57" s="129">
        <f t="shared" si="0"/>
        <v>36562</v>
      </c>
    </row>
    <row r="58" spans="2:6" ht="12.75">
      <c r="B58" s="132">
        <v>23539</v>
      </c>
      <c r="C58" s="128">
        <f t="shared" si="1"/>
        <v>1964</v>
      </c>
      <c r="D58" s="128">
        <f t="shared" si="2"/>
        <v>6</v>
      </c>
      <c r="E58" s="128">
        <f t="shared" si="3"/>
        <v>11</v>
      </c>
      <c r="F58" s="129">
        <f t="shared" si="0"/>
        <v>36688</v>
      </c>
    </row>
    <row r="59" spans="2:6" ht="12.75">
      <c r="B59" s="132">
        <v>23562</v>
      </c>
      <c r="C59" s="128">
        <f t="shared" si="1"/>
        <v>1964</v>
      </c>
      <c r="D59" s="128">
        <f t="shared" si="2"/>
        <v>7</v>
      </c>
      <c r="E59" s="128">
        <f t="shared" si="3"/>
        <v>4</v>
      </c>
      <c r="F59" s="129">
        <f t="shared" si="0"/>
        <v>36711</v>
      </c>
    </row>
    <row r="60" spans="2:6" ht="12.75">
      <c r="B60" s="132">
        <v>23664</v>
      </c>
      <c r="C60" s="128">
        <f t="shared" si="1"/>
        <v>1964</v>
      </c>
      <c r="D60" s="128">
        <f t="shared" si="2"/>
        <v>10</v>
      </c>
      <c r="E60" s="128">
        <f t="shared" si="3"/>
        <v>14</v>
      </c>
      <c r="F60" s="129">
        <f t="shared" si="0"/>
        <v>36813</v>
      </c>
    </row>
    <row r="61" spans="2:6" ht="12.75">
      <c r="B61" s="132">
        <v>23681</v>
      </c>
      <c r="C61" s="128">
        <f t="shared" si="1"/>
        <v>1964</v>
      </c>
      <c r="D61" s="128">
        <f t="shared" si="2"/>
        <v>10</v>
      </c>
      <c r="E61" s="128">
        <f t="shared" si="3"/>
        <v>31</v>
      </c>
      <c r="F61" s="129">
        <f t="shared" si="0"/>
        <v>36830</v>
      </c>
    </row>
    <row r="62" spans="2:6" ht="12.75">
      <c r="B62" s="133">
        <v>23873</v>
      </c>
      <c r="C62" s="128">
        <f t="shared" si="1"/>
        <v>1965</v>
      </c>
      <c r="D62" s="128">
        <f t="shared" si="2"/>
        <v>5</v>
      </c>
      <c r="E62" s="128">
        <f t="shared" si="3"/>
        <v>11</v>
      </c>
      <c r="F62" s="129">
        <f t="shared" si="0"/>
        <v>36657</v>
      </c>
    </row>
    <row r="63" spans="2:6" ht="12.75">
      <c r="B63" s="132">
        <v>23908</v>
      </c>
      <c r="C63" s="128">
        <f t="shared" si="1"/>
        <v>1965</v>
      </c>
      <c r="D63" s="128">
        <f t="shared" si="2"/>
        <v>6</v>
      </c>
      <c r="E63" s="128">
        <f t="shared" si="3"/>
        <v>15</v>
      </c>
      <c r="F63" s="129">
        <f t="shared" si="0"/>
        <v>36692</v>
      </c>
    </row>
    <row r="64" spans="2:6" ht="12.75">
      <c r="B64" s="132">
        <v>23965</v>
      </c>
      <c r="C64" s="128">
        <f t="shared" si="1"/>
        <v>1965</v>
      </c>
      <c r="D64" s="128">
        <f t="shared" si="2"/>
        <v>8</v>
      </c>
      <c r="E64" s="128">
        <f t="shared" si="3"/>
        <v>11</v>
      </c>
      <c r="F64" s="129">
        <f t="shared" si="0"/>
        <v>36749</v>
      </c>
    </row>
    <row r="65" spans="2:6" ht="12.75">
      <c r="B65" s="132">
        <v>24054</v>
      </c>
      <c r="C65" s="128">
        <f t="shared" si="1"/>
        <v>1965</v>
      </c>
      <c r="D65" s="128">
        <f t="shared" si="2"/>
        <v>11</v>
      </c>
      <c r="E65" s="128">
        <f t="shared" si="3"/>
        <v>8</v>
      </c>
      <c r="F65" s="129">
        <f t="shared" si="0"/>
        <v>36838</v>
      </c>
    </row>
    <row r="66" spans="2:6" ht="12.75">
      <c r="B66" s="133">
        <v>24185</v>
      </c>
      <c r="C66" s="128">
        <f t="shared" si="1"/>
        <v>1966</v>
      </c>
      <c r="D66" s="128">
        <f t="shared" si="2"/>
        <v>3</v>
      </c>
      <c r="E66" s="128">
        <f t="shared" si="3"/>
        <v>19</v>
      </c>
      <c r="F66" s="129">
        <f t="shared" si="0"/>
        <v>36604</v>
      </c>
    </row>
    <row r="67" spans="2:6" ht="12.75">
      <c r="B67" s="132">
        <v>24248</v>
      </c>
      <c r="C67" s="128">
        <f t="shared" si="1"/>
        <v>1966</v>
      </c>
      <c r="D67" s="128">
        <f t="shared" si="2"/>
        <v>5</v>
      </c>
      <c r="E67" s="128">
        <f t="shared" si="3"/>
        <v>21</v>
      </c>
      <c r="F67" s="129">
        <f aca="true" t="shared" si="4" ref="F67:F105">DATE(,D67,E67)</f>
        <v>36667</v>
      </c>
    </row>
    <row r="68" spans="2:6" ht="12.75">
      <c r="B68" s="132">
        <v>24272</v>
      </c>
      <c r="C68" s="128">
        <f aca="true" t="shared" si="5" ref="C68:C104">YEAR(B68)</f>
        <v>1966</v>
      </c>
      <c r="D68" s="128">
        <f aca="true" t="shared" si="6" ref="D68:D105">MONTH(B68)</f>
        <v>6</v>
      </c>
      <c r="E68" s="128">
        <f aca="true" t="shared" si="7" ref="E68:E105">DAY(B68)</f>
        <v>14</v>
      </c>
      <c r="F68" s="129">
        <f t="shared" si="4"/>
        <v>36691</v>
      </c>
    </row>
    <row r="69" spans="2:6" ht="12.75">
      <c r="B69" s="133">
        <v>24764</v>
      </c>
      <c r="C69" s="128">
        <f t="shared" si="5"/>
        <v>1967</v>
      </c>
      <c r="D69" s="128">
        <f t="shared" si="6"/>
        <v>10</v>
      </c>
      <c r="E69" s="128">
        <f t="shared" si="7"/>
        <v>19</v>
      </c>
      <c r="F69" s="129">
        <f t="shared" si="4"/>
        <v>36818</v>
      </c>
    </row>
    <row r="70" spans="2:6" ht="12.75">
      <c r="B70" s="137">
        <v>25034</v>
      </c>
      <c r="C70" s="128">
        <f t="shared" si="5"/>
        <v>1968</v>
      </c>
      <c r="D70" s="128">
        <f t="shared" si="6"/>
        <v>7</v>
      </c>
      <c r="E70" s="128">
        <f t="shared" si="7"/>
        <v>15</v>
      </c>
      <c r="F70" s="129">
        <f t="shared" si="4"/>
        <v>36722</v>
      </c>
    </row>
    <row r="71" spans="2:6" ht="12.75">
      <c r="B71" s="132">
        <v>25060</v>
      </c>
      <c r="C71" s="128">
        <f t="shared" si="5"/>
        <v>1968</v>
      </c>
      <c r="D71" s="128">
        <f t="shared" si="6"/>
        <v>8</v>
      </c>
      <c r="E71" s="128">
        <f t="shared" si="7"/>
        <v>10</v>
      </c>
      <c r="F71" s="129">
        <f t="shared" si="4"/>
        <v>36748</v>
      </c>
    </row>
    <row r="72" spans="2:6" ht="12.75">
      <c r="B72" s="132">
        <v>25127</v>
      </c>
      <c r="C72" s="128">
        <f t="shared" si="5"/>
        <v>1968</v>
      </c>
      <c r="D72" s="128">
        <f t="shared" si="6"/>
        <v>10</v>
      </c>
      <c r="E72" s="128">
        <f t="shared" si="7"/>
        <v>16</v>
      </c>
      <c r="F72" s="129">
        <f t="shared" si="4"/>
        <v>36815</v>
      </c>
    </row>
    <row r="73" spans="2:6" ht="12.75">
      <c r="B73" s="133">
        <v>25294</v>
      </c>
      <c r="C73" s="128">
        <f t="shared" si="5"/>
        <v>1969</v>
      </c>
      <c r="D73" s="128">
        <f t="shared" si="6"/>
        <v>4</v>
      </c>
      <c r="E73" s="128">
        <f t="shared" si="7"/>
        <v>1</v>
      </c>
      <c r="F73" s="129">
        <f t="shared" si="4"/>
        <v>36617</v>
      </c>
    </row>
    <row r="74" spans="2:6" ht="12.75">
      <c r="B74" s="131">
        <v>25296</v>
      </c>
      <c r="C74" s="128">
        <f t="shared" si="5"/>
        <v>1969</v>
      </c>
      <c r="D74" s="128">
        <f t="shared" si="6"/>
        <v>4</v>
      </c>
      <c r="E74" s="128">
        <f t="shared" si="7"/>
        <v>3</v>
      </c>
      <c r="F74" s="129">
        <f t="shared" si="4"/>
        <v>36619</v>
      </c>
    </row>
    <row r="75" spans="2:6" ht="12.75">
      <c r="B75" s="132">
        <v>25432</v>
      </c>
      <c r="C75" s="128">
        <f t="shared" si="5"/>
        <v>1969</v>
      </c>
      <c r="D75" s="128">
        <f t="shared" si="6"/>
        <v>8</v>
      </c>
      <c r="E75" s="128">
        <f t="shared" si="7"/>
        <v>17</v>
      </c>
      <c r="F75" s="129">
        <f t="shared" si="4"/>
        <v>36755</v>
      </c>
    </row>
    <row r="76" spans="2:6" ht="12.75">
      <c r="B76" s="132">
        <v>25455</v>
      </c>
      <c r="C76" s="128">
        <f t="shared" si="5"/>
        <v>1969</v>
      </c>
      <c r="D76" s="128">
        <f t="shared" si="6"/>
        <v>9</v>
      </c>
      <c r="E76" s="128">
        <f t="shared" si="7"/>
        <v>9</v>
      </c>
      <c r="F76" s="129">
        <f t="shared" si="4"/>
        <v>36778</v>
      </c>
    </row>
    <row r="77" spans="2:6" ht="12.75">
      <c r="B77" s="132">
        <v>25532</v>
      </c>
      <c r="C77" s="128">
        <f t="shared" si="5"/>
        <v>1969</v>
      </c>
      <c r="D77" s="128">
        <f t="shared" si="6"/>
        <v>11</v>
      </c>
      <c r="E77" s="128">
        <f t="shared" si="7"/>
        <v>25</v>
      </c>
      <c r="F77" s="129">
        <f t="shared" si="4"/>
        <v>36855</v>
      </c>
    </row>
    <row r="78" spans="2:6" ht="12.75">
      <c r="B78" s="133">
        <v>25665</v>
      </c>
      <c r="C78" s="128">
        <f t="shared" si="5"/>
        <v>1970</v>
      </c>
      <c r="D78" s="128">
        <f t="shared" si="6"/>
        <v>4</v>
      </c>
      <c r="E78" s="128">
        <f t="shared" si="7"/>
        <v>7</v>
      </c>
      <c r="F78" s="129">
        <f t="shared" si="4"/>
        <v>36623</v>
      </c>
    </row>
    <row r="79" spans="2:6" ht="12.75">
      <c r="B79" s="132">
        <v>25894</v>
      </c>
      <c r="C79" s="128">
        <f t="shared" si="5"/>
        <v>1970</v>
      </c>
      <c r="D79" s="128">
        <f t="shared" si="6"/>
        <v>11</v>
      </c>
      <c r="E79" s="128">
        <f t="shared" si="7"/>
        <v>22</v>
      </c>
      <c r="F79" s="129">
        <f t="shared" si="4"/>
        <v>36852</v>
      </c>
    </row>
    <row r="80" spans="2:6" ht="12.75">
      <c r="B80" s="133">
        <v>25971</v>
      </c>
      <c r="C80" s="128">
        <f t="shared" si="5"/>
        <v>1971</v>
      </c>
      <c r="D80" s="128">
        <f t="shared" si="6"/>
        <v>2</v>
      </c>
      <c r="E80" s="128">
        <f t="shared" si="7"/>
        <v>7</v>
      </c>
      <c r="F80" s="129">
        <f t="shared" si="4"/>
        <v>36563</v>
      </c>
    </row>
    <row r="81" spans="2:6" ht="12.75">
      <c r="B81" s="132">
        <v>26065</v>
      </c>
      <c r="C81" s="128">
        <f t="shared" si="5"/>
        <v>1971</v>
      </c>
      <c r="D81" s="128">
        <f t="shared" si="6"/>
        <v>5</v>
      </c>
      <c r="E81" s="128">
        <f t="shared" si="7"/>
        <v>12</v>
      </c>
      <c r="F81" s="129">
        <f t="shared" si="4"/>
        <v>36658</v>
      </c>
    </row>
    <row r="82" spans="2:6" ht="12.75">
      <c r="B82" s="132">
        <v>26289</v>
      </c>
      <c r="C82" s="128">
        <f t="shared" si="5"/>
        <v>1971</v>
      </c>
      <c r="D82" s="128">
        <f t="shared" si="6"/>
        <v>12</v>
      </c>
      <c r="E82" s="128">
        <f t="shared" si="7"/>
        <v>22</v>
      </c>
      <c r="F82" s="129">
        <f t="shared" si="4"/>
        <v>36882</v>
      </c>
    </row>
    <row r="83" spans="2:6" ht="12.75">
      <c r="B83" s="133">
        <v>26465</v>
      </c>
      <c r="C83" s="128">
        <f t="shared" si="5"/>
        <v>1972</v>
      </c>
      <c r="D83" s="128">
        <f t="shared" si="6"/>
        <v>6</v>
      </c>
      <c r="E83" s="128">
        <f t="shared" si="7"/>
        <v>15</v>
      </c>
      <c r="F83" s="129">
        <f t="shared" si="4"/>
        <v>36692</v>
      </c>
    </row>
    <row r="84" spans="2:6" ht="12.75">
      <c r="B84" s="132">
        <v>26609</v>
      </c>
      <c r="C84" s="128">
        <f t="shared" si="5"/>
        <v>1972</v>
      </c>
      <c r="D84" s="128">
        <f t="shared" si="6"/>
        <v>11</v>
      </c>
      <c r="E84" s="128">
        <f t="shared" si="7"/>
        <v>6</v>
      </c>
      <c r="F84" s="129">
        <f t="shared" si="4"/>
        <v>36836</v>
      </c>
    </row>
    <row r="85" spans="2:6" ht="12.75">
      <c r="B85" s="133">
        <v>26933</v>
      </c>
      <c r="C85" s="128">
        <f t="shared" si="5"/>
        <v>1973</v>
      </c>
      <c r="D85" s="128">
        <f t="shared" si="6"/>
        <v>9</v>
      </c>
      <c r="E85" s="128">
        <f t="shared" si="7"/>
        <v>26</v>
      </c>
      <c r="F85" s="129">
        <f t="shared" si="4"/>
        <v>36795</v>
      </c>
    </row>
    <row r="86" spans="2:6" ht="12.75">
      <c r="B86" s="133">
        <v>27062</v>
      </c>
      <c r="C86" s="128">
        <f t="shared" si="5"/>
        <v>1974</v>
      </c>
      <c r="D86" s="128">
        <f t="shared" si="6"/>
        <v>2</v>
      </c>
      <c r="E86" s="128">
        <f t="shared" si="7"/>
        <v>2</v>
      </c>
      <c r="F86" s="129">
        <f t="shared" si="4"/>
        <v>36558</v>
      </c>
    </row>
    <row r="87" spans="2:6" ht="12.75">
      <c r="B87" s="132">
        <v>27131</v>
      </c>
      <c r="C87" s="128">
        <f t="shared" si="5"/>
        <v>1974</v>
      </c>
      <c r="D87" s="128">
        <f t="shared" si="6"/>
        <v>4</v>
      </c>
      <c r="E87" s="128">
        <f t="shared" si="7"/>
        <v>12</v>
      </c>
      <c r="F87" s="129">
        <f t="shared" si="4"/>
        <v>36628</v>
      </c>
    </row>
    <row r="88" spans="2:6" ht="12.75">
      <c r="B88" s="132">
        <v>27158</v>
      </c>
      <c r="C88" s="128">
        <f t="shared" si="5"/>
        <v>1974</v>
      </c>
      <c r="D88" s="128">
        <f t="shared" si="6"/>
        <v>5</v>
      </c>
      <c r="E88" s="128">
        <f t="shared" si="7"/>
        <v>9</v>
      </c>
      <c r="F88" s="129">
        <f t="shared" si="4"/>
        <v>36655</v>
      </c>
    </row>
    <row r="89" spans="2:6" ht="12.75">
      <c r="B89" s="132">
        <v>27326</v>
      </c>
      <c r="C89" s="128">
        <f t="shared" si="5"/>
        <v>1974</v>
      </c>
      <c r="D89" s="128">
        <f t="shared" si="6"/>
        <v>10</v>
      </c>
      <c r="E89" s="128">
        <f t="shared" si="7"/>
        <v>24</v>
      </c>
      <c r="F89" s="129">
        <f t="shared" si="4"/>
        <v>36823</v>
      </c>
    </row>
    <row r="90" spans="2:6" ht="12.75">
      <c r="B90" s="133">
        <v>27463</v>
      </c>
      <c r="C90" s="128">
        <f t="shared" si="5"/>
        <v>1975</v>
      </c>
      <c r="D90" s="128">
        <f t="shared" si="6"/>
        <v>3</v>
      </c>
      <c r="E90" s="128">
        <f t="shared" si="7"/>
        <v>10</v>
      </c>
      <c r="F90" s="129">
        <f t="shared" si="4"/>
        <v>36595</v>
      </c>
    </row>
    <row r="91" spans="2:6" ht="12.75">
      <c r="B91" s="132">
        <v>27851</v>
      </c>
      <c r="C91" s="128">
        <f t="shared" si="5"/>
        <v>1976</v>
      </c>
      <c r="D91" s="128">
        <f t="shared" si="6"/>
        <v>4</v>
      </c>
      <c r="E91" s="128">
        <f t="shared" si="7"/>
        <v>1</v>
      </c>
      <c r="F91" s="129">
        <f t="shared" si="4"/>
        <v>36617</v>
      </c>
    </row>
    <row r="92" spans="2:6" ht="12.75">
      <c r="B92" s="132">
        <v>27929</v>
      </c>
      <c r="C92" s="128">
        <f t="shared" si="5"/>
        <v>1976</v>
      </c>
      <c r="D92" s="128">
        <f t="shared" si="6"/>
        <v>6</v>
      </c>
      <c r="E92" s="128">
        <f t="shared" si="7"/>
        <v>18</v>
      </c>
      <c r="F92" s="129">
        <f t="shared" si="4"/>
        <v>36695</v>
      </c>
    </row>
    <row r="93" spans="2:6" ht="12.75">
      <c r="B93" s="134">
        <v>28699</v>
      </c>
      <c r="C93" s="128">
        <f t="shared" si="5"/>
        <v>1978</v>
      </c>
      <c r="D93" s="128">
        <f t="shared" si="6"/>
        <v>7</v>
      </c>
      <c r="E93" s="128">
        <f t="shared" si="7"/>
        <v>28</v>
      </c>
      <c r="F93" s="129">
        <f t="shared" si="4"/>
        <v>36735</v>
      </c>
    </row>
    <row r="94" spans="2:6" ht="12.75">
      <c r="B94" s="133">
        <v>28914</v>
      </c>
      <c r="C94" s="128">
        <f t="shared" si="5"/>
        <v>1979</v>
      </c>
      <c r="D94" s="128">
        <f t="shared" si="6"/>
        <v>2</v>
      </c>
      <c r="E94" s="128">
        <f t="shared" si="7"/>
        <v>28</v>
      </c>
      <c r="F94" s="129">
        <f t="shared" si="4"/>
        <v>36584</v>
      </c>
    </row>
    <row r="95" spans="2:6" ht="12.75">
      <c r="B95" s="132">
        <v>28996</v>
      </c>
      <c r="C95" s="128">
        <f t="shared" si="5"/>
        <v>1979</v>
      </c>
      <c r="D95" s="128">
        <f t="shared" si="6"/>
        <v>5</v>
      </c>
      <c r="E95" s="128">
        <f t="shared" si="7"/>
        <v>21</v>
      </c>
      <c r="F95" s="129">
        <f t="shared" si="4"/>
        <v>36667</v>
      </c>
    </row>
    <row r="96" spans="2:6" ht="12.75">
      <c r="B96" s="132">
        <v>29134</v>
      </c>
      <c r="C96" s="128">
        <f t="shared" si="5"/>
        <v>1979</v>
      </c>
      <c r="D96" s="128">
        <f t="shared" si="6"/>
        <v>10</v>
      </c>
      <c r="E96" s="128">
        <f t="shared" si="7"/>
        <v>6</v>
      </c>
      <c r="F96" s="129">
        <f t="shared" si="4"/>
        <v>36805</v>
      </c>
    </row>
    <row r="97" spans="2:6" ht="12.75">
      <c r="B97" s="133">
        <v>29392</v>
      </c>
      <c r="C97" s="128">
        <f t="shared" si="5"/>
        <v>1980</v>
      </c>
      <c r="D97" s="128">
        <f t="shared" si="6"/>
        <v>6</v>
      </c>
      <c r="E97" s="128">
        <f t="shared" si="7"/>
        <v>20</v>
      </c>
      <c r="F97" s="129">
        <f t="shared" si="4"/>
        <v>36697</v>
      </c>
    </row>
    <row r="98" spans="2:6" ht="12.75">
      <c r="B98" s="132">
        <v>29859</v>
      </c>
      <c r="C98" s="128">
        <f t="shared" si="5"/>
        <v>1981</v>
      </c>
      <c r="D98" s="128">
        <f t="shared" si="6"/>
        <v>9</v>
      </c>
      <c r="E98" s="128">
        <f t="shared" si="7"/>
        <v>30</v>
      </c>
      <c r="F98" s="129">
        <f t="shared" si="4"/>
        <v>36799</v>
      </c>
    </row>
    <row r="99" spans="2:6" ht="12.75">
      <c r="B99" s="132">
        <v>29978</v>
      </c>
      <c r="C99" s="128">
        <f t="shared" si="5"/>
        <v>1982</v>
      </c>
      <c r="D99" s="128">
        <f t="shared" si="6"/>
        <v>1</v>
      </c>
      <c r="E99" s="128">
        <f t="shared" si="7"/>
        <v>27</v>
      </c>
      <c r="F99" s="129">
        <f t="shared" si="4"/>
        <v>36552</v>
      </c>
    </row>
    <row r="100" spans="2:6" ht="12.75">
      <c r="B100" s="134">
        <v>30469</v>
      </c>
      <c r="C100" s="128">
        <f t="shared" si="5"/>
        <v>1983</v>
      </c>
      <c r="D100" s="128">
        <f t="shared" si="6"/>
        <v>6</v>
      </c>
      <c r="E100" s="128">
        <f t="shared" si="7"/>
        <v>2</v>
      </c>
      <c r="F100" s="129">
        <f t="shared" si="4"/>
        <v>36679</v>
      </c>
    </row>
    <row r="101" spans="2:6" ht="12.75">
      <c r="B101" s="133">
        <v>31079</v>
      </c>
      <c r="C101" s="128">
        <f t="shared" si="5"/>
        <v>1985</v>
      </c>
      <c r="D101" s="128">
        <f t="shared" si="6"/>
        <v>2</v>
      </c>
      <c r="E101" s="128">
        <f t="shared" si="7"/>
        <v>1</v>
      </c>
      <c r="F101" s="129">
        <f t="shared" si="4"/>
        <v>36557</v>
      </c>
    </row>
    <row r="102" spans="2:6" ht="12.75">
      <c r="B102" s="132">
        <v>31162</v>
      </c>
      <c r="C102" s="128">
        <f t="shared" si="5"/>
        <v>1985</v>
      </c>
      <c r="D102" s="128">
        <f t="shared" si="6"/>
        <v>4</v>
      </c>
      <c r="E102" s="128">
        <f t="shared" si="7"/>
        <v>25</v>
      </c>
      <c r="F102" s="129">
        <f t="shared" si="4"/>
        <v>36641</v>
      </c>
    </row>
    <row r="103" spans="2:6" ht="12.75">
      <c r="B103" s="132">
        <v>31171</v>
      </c>
      <c r="C103" s="128">
        <f t="shared" si="5"/>
        <v>1985</v>
      </c>
      <c r="D103" s="128">
        <f t="shared" si="6"/>
        <v>5</v>
      </c>
      <c r="E103" s="128">
        <f t="shared" si="7"/>
        <v>4</v>
      </c>
      <c r="F103" s="129">
        <f t="shared" si="4"/>
        <v>36650</v>
      </c>
    </row>
    <row r="104" spans="2:6" ht="12.75">
      <c r="B104" s="132">
        <v>31361</v>
      </c>
      <c r="C104" s="128">
        <f t="shared" si="5"/>
        <v>1985</v>
      </c>
      <c r="D104" s="128">
        <f t="shared" si="6"/>
        <v>11</v>
      </c>
      <c r="E104" s="128">
        <f t="shared" si="7"/>
        <v>10</v>
      </c>
      <c r="F104" s="129">
        <f t="shared" si="4"/>
        <v>36840</v>
      </c>
    </row>
    <row r="105" spans="2:6" ht="12.75">
      <c r="B105" s="133">
        <v>32036</v>
      </c>
      <c r="C105" s="128">
        <f>YEAR(B105)</f>
        <v>1987</v>
      </c>
      <c r="D105" s="128">
        <f t="shared" si="6"/>
        <v>9</v>
      </c>
      <c r="E105" s="128">
        <f t="shared" si="7"/>
        <v>16</v>
      </c>
      <c r="F105" s="129">
        <f t="shared" si="4"/>
        <v>36785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4"/>
  <sheetViews>
    <sheetView workbookViewId="0" topLeftCell="A1">
      <selection activeCell="F14" sqref="F14"/>
    </sheetView>
  </sheetViews>
  <sheetFormatPr defaultColWidth="9.140625" defaultRowHeight="12.75"/>
  <cols>
    <col min="2" max="2" width="9.140625" style="138" customWidth="1"/>
    <col min="3" max="3" width="9.140625" style="128" customWidth="1"/>
    <col min="5" max="5" width="9.140625" style="139" customWidth="1"/>
    <col min="6" max="6" width="9.140625" style="128" customWidth="1"/>
    <col min="8" max="8" width="12.7109375" style="138" customWidth="1"/>
    <col min="9" max="9" width="8.7109375" style="128" customWidth="1"/>
  </cols>
  <sheetData>
    <row r="1" spans="8:9" ht="24.75">
      <c r="H1" s="140" t="s">
        <v>231</v>
      </c>
      <c r="I1" s="141" t="s">
        <v>232</v>
      </c>
    </row>
    <row r="2" spans="2:9" ht="12.75">
      <c r="B2" s="138">
        <v>16438</v>
      </c>
      <c r="C2" s="128">
        <f>COUNTIF(data1!$C$3:$C$105,YEAR(B2))</f>
        <v>1</v>
      </c>
      <c r="E2" s="139">
        <v>1</v>
      </c>
      <c r="F2" s="128">
        <f>COUNTIF(data1!D$2:D$105,MONTH(data2!E2))</f>
        <v>2</v>
      </c>
      <c r="H2" s="138">
        <v>20821</v>
      </c>
      <c r="I2" s="142">
        <f>COUNTIF(data1!$C$3:$C$105,YEAR(H2))</f>
        <v>8</v>
      </c>
    </row>
    <row r="3" spans="2:9" ht="12.75">
      <c r="C3" s="128">
        <f>COUNTIF(data1!$C$3:$C$105,YEAR(B3))</f>
        <v>0</v>
      </c>
      <c r="E3" s="139">
        <v>32</v>
      </c>
      <c r="F3" s="128">
        <f>COUNTIF(data1!D$2:D$105,MONTH(data2!E3))</f>
        <v>3</v>
      </c>
      <c r="H3" s="143">
        <v>23012</v>
      </c>
      <c r="I3" s="144">
        <f>COUNTIF(data1!$C$3:$C$105,YEAR(H3))</f>
        <v>7</v>
      </c>
    </row>
    <row r="4" spans="2:9" ht="12.75">
      <c r="C4" s="128">
        <f>COUNTIF(data1!$C$3:$C$105,YEAR(B4))</f>
        <v>0</v>
      </c>
      <c r="E4" s="139">
        <v>61</v>
      </c>
      <c r="F4" s="128">
        <f>COUNTIF(data1!D$2:D$105,MONTH(data2!E4))</f>
        <v>5</v>
      </c>
      <c r="H4" s="143">
        <v>20455</v>
      </c>
      <c r="I4" s="144">
        <f>COUNTIF(data1!$C$3:$C$105,YEAR(H4))</f>
        <v>6</v>
      </c>
    </row>
    <row r="5" spans="2:9" ht="12.75">
      <c r="C5" s="128">
        <f>COUNTIF(data1!$C$3:$C$105,YEAR(B5))</f>
        <v>0</v>
      </c>
      <c r="E5" s="139">
        <v>92</v>
      </c>
      <c r="F5" s="128">
        <f>COUNTIF(data1!D$2:D$105,MONTH(data2!E5))</f>
        <v>12</v>
      </c>
      <c r="H5" s="138">
        <v>21186</v>
      </c>
      <c r="I5" s="142">
        <f>COUNTIF(data1!$C$3:$C$105,YEAR(H5))</f>
        <v>6</v>
      </c>
    </row>
    <row r="6" spans="2:9" ht="12.75">
      <c r="C6" s="128">
        <f>COUNTIF(data1!$C$3:$C$105,YEAR(B6))</f>
        <v>0</v>
      </c>
      <c r="E6" s="139">
        <v>122</v>
      </c>
      <c r="F6" s="128">
        <f>COUNTIF(data1!D$2:D$105,MONTH(data2!E6))</f>
        <v>7</v>
      </c>
      <c r="H6" s="143">
        <v>22282</v>
      </c>
      <c r="I6" s="144">
        <f>COUNTIF(data1!$C$3:$C$105,YEAR(H6))</f>
        <v>5</v>
      </c>
    </row>
    <row r="7" spans="2:9" ht="12.75">
      <c r="C7" s="128">
        <f>COUNTIF(data1!$C$3:$C$105,YEAR(B7))</f>
        <v>0</v>
      </c>
      <c r="E7" s="139">
        <v>153</v>
      </c>
      <c r="F7" s="128">
        <f>COUNTIF(data1!D$2:D$105,MONTH(data2!E7))</f>
        <v>13</v>
      </c>
      <c r="H7" s="145">
        <v>23377</v>
      </c>
      <c r="I7" s="142">
        <f>COUNTIF(data1!$C$3:$C$105,YEAR(H7))</f>
        <v>5</v>
      </c>
    </row>
    <row r="8" spans="2:9" ht="12.75">
      <c r="C8" s="128">
        <f>COUNTIF(data1!$C$3:$C$105,YEAR(B8))</f>
        <v>0</v>
      </c>
      <c r="E8" s="139">
        <v>183</v>
      </c>
      <c r="F8" s="128">
        <f>COUNTIF(data1!D$2:D$105,MONTH(data2!E8))</f>
        <v>7</v>
      </c>
      <c r="H8" s="145">
        <v>25204</v>
      </c>
      <c r="I8" s="142">
        <f>COUNTIF(data1!$C$3:$C$105,YEAR(H8))</f>
        <v>5</v>
      </c>
    </row>
    <row r="9" spans="2:9" ht="12.75">
      <c r="C9" s="128">
        <f>COUNTIF(data1!$C$3:$C$105,YEAR(B9))</f>
        <v>0</v>
      </c>
      <c r="E9" s="139">
        <v>214</v>
      </c>
      <c r="F9" s="128">
        <f>COUNTIF(data1!D$2:D$105,MONTH(data2!E9))</f>
        <v>13</v>
      </c>
      <c r="H9" s="143">
        <v>19360</v>
      </c>
      <c r="I9" s="144">
        <f>COUNTIF(data1!$C$3:$C$105,YEAR(H9))</f>
        <v>4</v>
      </c>
    </row>
    <row r="10" spans="2:9" ht="12.75">
      <c r="B10" s="138">
        <v>19360</v>
      </c>
      <c r="C10" s="128">
        <f>COUNTIF(data1!$C$3:$C$105,YEAR(B10))</f>
        <v>4</v>
      </c>
      <c r="E10" s="139">
        <v>245</v>
      </c>
      <c r="F10" s="128">
        <f>COUNTIF(data1!D$2:D$105,MONTH(data2!E10))</f>
        <v>11</v>
      </c>
      <c r="H10" s="138">
        <v>19725</v>
      </c>
      <c r="I10" s="142">
        <f>COUNTIF(data1!$C$3:$C$105,YEAR(H10))</f>
        <v>4</v>
      </c>
    </row>
    <row r="11" spans="2:9" ht="12.75">
      <c r="B11" s="138">
        <v>19725</v>
      </c>
      <c r="C11" s="128">
        <f>COUNTIF(data1!$C$3:$C$105,YEAR(B11))</f>
        <v>4</v>
      </c>
      <c r="E11" s="139">
        <v>275</v>
      </c>
      <c r="F11" s="128">
        <f>COUNTIF(data1!D$2:D$105,MONTH(data2!E11))</f>
        <v>13</v>
      </c>
      <c r="H11" s="138">
        <v>20090</v>
      </c>
      <c r="I11" s="142">
        <f>COUNTIF(data1!$C$3:$C$105,YEAR(H11))</f>
        <v>4</v>
      </c>
    </row>
    <row r="12" spans="2:9" ht="12.75">
      <c r="B12" s="138">
        <v>20090</v>
      </c>
      <c r="C12" s="128">
        <f>COUNTIF(data1!$C$3:$C$105,YEAR(B12))</f>
        <v>4</v>
      </c>
      <c r="E12" s="139">
        <v>306</v>
      </c>
      <c r="F12" s="128">
        <f>COUNTIF(data1!D$2:D$105,MONTH(data2!E12))</f>
        <v>12</v>
      </c>
      <c r="H12" s="138">
        <v>21551</v>
      </c>
      <c r="I12" s="142">
        <f>COUNTIF(data1!$C$3:$C$105,YEAR(H12))</f>
        <v>4</v>
      </c>
    </row>
    <row r="13" spans="2:9" ht="12.75">
      <c r="B13" s="138">
        <v>20455</v>
      </c>
      <c r="C13" s="128">
        <f>COUNTIF(data1!$C$3:$C$105,YEAR(B13))</f>
        <v>6</v>
      </c>
      <c r="E13" s="139">
        <v>336</v>
      </c>
      <c r="F13" s="128">
        <f>COUNTIF(data1!D$2:D$105,MONTH(data2!E13))</f>
        <v>2</v>
      </c>
      <c r="H13" s="138">
        <v>23743</v>
      </c>
      <c r="I13" s="142">
        <f>COUNTIF(data1!$C$3:$C$105,YEAR(H13))</f>
        <v>4</v>
      </c>
    </row>
    <row r="14" spans="2:9" ht="12.75">
      <c r="B14" s="138">
        <v>20821</v>
      </c>
      <c r="C14" s="128">
        <f>COUNTIF(data1!$C$3:$C$105,YEAR(B14))</f>
        <v>8</v>
      </c>
      <c r="H14" s="138">
        <v>27030</v>
      </c>
      <c r="I14" s="142">
        <f>COUNTIF(data1!$C$3:$C$105,YEAR(H14))</f>
        <v>4</v>
      </c>
    </row>
    <row r="15" spans="2:9" ht="12.75">
      <c r="B15" s="138">
        <v>21186</v>
      </c>
      <c r="C15" s="128">
        <f>COUNTIF(data1!$C$3:$C$105,YEAR(B15))</f>
        <v>6</v>
      </c>
      <c r="H15" s="138">
        <v>31048</v>
      </c>
      <c r="I15" s="142">
        <f>COUNTIF(data1!$C$3:$C$105,YEAR(H15))</f>
        <v>4</v>
      </c>
    </row>
    <row r="16" spans="2:9" ht="12.75">
      <c r="B16" s="138">
        <v>21551</v>
      </c>
      <c r="C16" s="128">
        <f>COUNTIF(data1!$C$3:$C$105,YEAR(B16))</f>
        <v>4</v>
      </c>
      <c r="H16" s="143">
        <v>22647</v>
      </c>
      <c r="I16" s="144">
        <f>COUNTIF(data1!$C$3:$C$105,YEAR(H16))</f>
        <v>3</v>
      </c>
    </row>
    <row r="17" spans="2:9" ht="12.75">
      <c r="B17" s="138">
        <v>21916</v>
      </c>
      <c r="C17" s="128">
        <f>COUNTIF(data1!$C$3:$C$105,YEAR(B17))</f>
        <v>2</v>
      </c>
      <c r="H17" s="145">
        <v>24108</v>
      </c>
      <c r="I17" s="142">
        <f>COUNTIF(data1!$C$3:$C$105,YEAR(H17))</f>
        <v>3</v>
      </c>
    </row>
    <row r="18" spans="2:9" ht="12.75">
      <c r="B18" s="138">
        <v>22282</v>
      </c>
      <c r="C18" s="128">
        <f>COUNTIF(data1!$C$3:$C$105,YEAR(B18))</f>
        <v>5</v>
      </c>
      <c r="H18" s="145">
        <v>24838</v>
      </c>
      <c r="I18" s="142">
        <f>COUNTIF(data1!$C$3:$C$105,YEAR(H18))</f>
        <v>3</v>
      </c>
    </row>
    <row r="19" spans="2:9" ht="12.75">
      <c r="B19" s="138">
        <v>22647</v>
      </c>
      <c r="C19" s="128">
        <f>COUNTIF(data1!$C$3:$C$105,YEAR(B19))</f>
        <v>3</v>
      </c>
      <c r="H19" s="145">
        <v>25934</v>
      </c>
      <c r="I19" s="142">
        <f>COUNTIF(data1!$C$3:$C$105,YEAR(H19))</f>
        <v>3</v>
      </c>
    </row>
    <row r="20" spans="2:9" ht="12.75">
      <c r="B20" s="138">
        <v>23012</v>
      </c>
      <c r="C20" s="128">
        <f>COUNTIF(data1!$C$3:$C$105,YEAR(B20))</f>
        <v>7</v>
      </c>
      <c r="H20" s="145">
        <v>28856</v>
      </c>
      <c r="I20" s="142">
        <f>COUNTIF(data1!$C$3:$C$105,YEAR(H20))</f>
        <v>3</v>
      </c>
    </row>
    <row r="21" spans="2:9" ht="12.75">
      <c r="B21" s="138">
        <v>23377</v>
      </c>
      <c r="C21" s="128">
        <f>COUNTIF(data1!$C$3:$C$105,YEAR(B21))</f>
        <v>5</v>
      </c>
      <c r="H21" s="143">
        <v>21916</v>
      </c>
      <c r="I21" s="144">
        <f>COUNTIF(data1!$C$3:$C$105,YEAR(H21))</f>
        <v>2</v>
      </c>
    </row>
    <row r="22" spans="2:9" ht="12.75">
      <c r="B22" s="138">
        <v>23743</v>
      </c>
      <c r="C22" s="128">
        <f>COUNTIF(data1!$C$3:$C$105,YEAR(B22))</f>
        <v>4</v>
      </c>
      <c r="H22" s="138">
        <v>25569</v>
      </c>
      <c r="I22" s="142">
        <f>COUNTIF(data1!$C$3:$C$105,YEAR(H22))</f>
        <v>2</v>
      </c>
    </row>
    <row r="23" spans="2:9" ht="12.75">
      <c r="B23" s="138">
        <v>24108</v>
      </c>
      <c r="C23" s="128">
        <f>COUNTIF(data1!$C$3:$C$105,YEAR(B23))</f>
        <v>3</v>
      </c>
      <c r="H23" s="138">
        <v>26299</v>
      </c>
      <c r="I23" s="142">
        <f>COUNTIF(data1!$C$3:$C$105,YEAR(H23))</f>
        <v>2</v>
      </c>
    </row>
    <row r="24" spans="2:9" ht="12.75">
      <c r="B24" s="138">
        <v>24473</v>
      </c>
      <c r="C24" s="128">
        <f>COUNTIF(data1!$C$3:$C$105,YEAR(B24))</f>
        <v>1</v>
      </c>
      <c r="H24" s="138">
        <v>27760</v>
      </c>
      <c r="I24" s="142">
        <f>COUNTIF(data1!$C$3:$C$105,YEAR(H24))</f>
        <v>2</v>
      </c>
    </row>
    <row r="25" spans="2:9" ht="12.75">
      <c r="B25" s="138">
        <v>24838</v>
      </c>
      <c r="C25" s="128">
        <f>COUNTIF(data1!$C$3:$C$105,YEAR(B25))</f>
        <v>3</v>
      </c>
      <c r="H25" s="146">
        <v>1862</v>
      </c>
      <c r="I25" s="144">
        <v>1</v>
      </c>
    </row>
    <row r="26" spans="2:9" ht="12.75">
      <c r="B26" s="138">
        <v>25204</v>
      </c>
      <c r="C26" s="128">
        <f>COUNTIF(data1!$C$3:$C$105,YEAR(B26))</f>
        <v>5</v>
      </c>
      <c r="H26" s="138">
        <v>16438</v>
      </c>
      <c r="I26" s="142">
        <f>COUNTIF(data1!$C$3:$C$105,YEAR(H26))</f>
        <v>1</v>
      </c>
    </row>
    <row r="27" spans="2:9" ht="12.75">
      <c r="B27" s="138">
        <v>25569</v>
      </c>
      <c r="C27" s="128">
        <f>COUNTIF(data1!$C$3:$C$105,YEAR(B27))</f>
        <v>2</v>
      </c>
      <c r="H27" s="138">
        <v>24473</v>
      </c>
      <c r="I27" s="142">
        <f>COUNTIF(data1!$C$3:$C$105,YEAR(H27))</f>
        <v>1</v>
      </c>
    </row>
    <row r="28" spans="2:9" ht="12.75">
      <c r="B28" s="138">
        <v>25934</v>
      </c>
      <c r="C28" s="128">
        <f>COUNTIF(data1!$C$3:$C$105,YEAR(B28))</f>
        <v>3</v>
      </c>
      <c r="H28" s="138">
        <v>26665</v>
      </c>
      <c r="I28" s="142">
        <f>COUNTIF(data1!$C$3:$C$105,YEAR(H28))</f>
        <v>1</v>
      </c>
    </row>
    <row r="29" spans="2:9" ht="12.75">
      <c r="B29" s="138">
        <v>26299</v>
      </c>
      <c r="C29" s="128">
        <f>COUNTIF(data1!$C$3:$C$105,YEAR(B29))</f>
        <v>2</v>
      </c>
      <c r="H29" s="138">
        <v>27395</v>
      </c>
      <c r="I29" s="142">
        <f>COUNTIF(data1!$C$3:$C$105,YEAR(H29))</f>
        <v>1</v>
      </c>
    </row>
    <row r="30" spans="2:9" ht="12.75">
      <c r="B30" s="138">
        <v>26665</v>
      </c>
      <c r="C30" s="128">
        <f>COUNTIF(data1!$C$3:$C$105,YEAR(B30))</f>
        <v>1</v>
      </c>
      <c r="H30" s="138">
        <v>28491</v>
      </c>
      <c r="I30" s="142">
        <f>COUNTIF(data1!$C$3:$C$105,YEAR(H30))</f>
        <v>1</v>
      </c>
    </row>
    <row r="31" spans="2:9" ht="12.75">
      <c r="B31" s="138">
        <v>27030</v>
      </c>
      <c r="C31" s="128">
        <f>COUNTIF(data1!$C$3:$C$105,YEAR(B31))</f>
        <v>4</v>
      </c>
      <c r="H31" s="138">
        <v>29221</v>
      </c>
      <c r="I31" s="142">
        <f>COUNTIF(data1!$C$3:$C$105,YEAR(H31))</f>
        <v>1</v>
      </c>
    </row>
    <row r="32" spans="2:9" ht="12.75">
      <c r="B32" s="138">
        <v>27395</v>
      </c>
      <c r="C32" s="128">
        <f>COUNTIF(data1!$C$3:$C$105,YEAR(B32))</f>
        <v>1</v>
      </c>
      <c r="H32" s="138">
        <v>29587</v>
      </c>
      <c r="I32" s="142">
        <f>COUNTIF(data1!$C$3:$C$105,YEAR(H32))</f>
        <v>1</v>
      </c>
    </row>
    <row r="33" spans="2:9" ht="12.75">
      <c r="B33" s="138">
        <v>27760</v>
      </c>
      <c r="C33" s="128">
        <f>COUNTIF(data1!$C$3:$C$105,YEAR(B33))</f>
        <v>2</v>
      </c>
      <c r="H33" s="138">
        <v>29952</v>
      </c>
      <c r="I33" s="142">
        <f>COUNTIF(data1!$C$3:$C$105,YEAR(H33))</f>
        <v>1</v>
      </c>
    </row>
    <row r="34" spans="2:9" ht="12.75">
      <c r="B34" s="138">
        <v>28126</v>
      </c>
      <c r="C34" s="128">
        <f>COUNTIF(data1!$C$3:$C$105,YEAR(B34))</f>
        <v>0</v>
      </c>
      <c r="H34" s="138">
        <v>30317</v>
      </c>
      <c r="I34" s="142">
        <f>COUNTIF(data1!$C$3:$C$105,YEAR(H34))</f>
        <v>1</v>
      </c>
    </row>
    <row r="35" spans="2:9" ht="12.75">
      <c r="B35" s="138">
        <v>28491</v>
      </c>
      <c r="C35" s="128">
        <f>COUNTIF(data1!$C$3:$C$105,YEAR(B35))</f>
        <v>1</v>
      </c>
      <c r="H35" s="138">
        <v>31778</v>
      </c>
      <c r="I35" s="142">
        <f>COUNTIF(data1!$C$3:$C$105,YEAR(H35))</f>
        <v>1</v>
      </c>
    </row>
    <row r="36" spans="2:9" ht="12.75">
      <c r="B36" s="138">
        <v>28856</v>
      </c>
      <c r="C36" s="128">
        <f>COUNTIF(data1!$C$3:$C$105,YEAR(B36))</f>
        <v>3</v>
      </c>
      <c r="H36" s="147" t="s">
        <v>233</v>
      </c>
      <c r="I36" s="148">
        <f>SUM(I2:I35)</f>
        <v>104</v>
      </c>
    </row>
    <row r="37" spans="2:3" ht="12.75">
      <c r="B37" s="138">
        <v>29221</v>
      </c>
      <c r="C37" s="128">
        <f>COUNTIF(data1!$C$3:$C$105,YEAR(B37))</f>
        <v>1</v>
      </c>
    </row>
    <row r="38" spans="2:3" ht="12.75">
      <c r="B38" s="138">
        <v>29587</v>
      </c>
      <c r="C38" s="128">
        <f>COUNTIF(data1!$C$3:$C$105,YEAR(B38))</f>
        <v>1</v>
      </c>
    </row>
    <row r="39" spans="2:3" ht="12.75">
      <c r="B39" s="138">
        <v>29952</v>
      </c>
      <c r="C39" s="128">
        <f>COUNTIF(data1!$C$3:$C$105,YEAR(B39))</f>
        <v>1</v>
      </c>
    </row>
    <row r="40" spans="2:3" ht="12.75">
      <c r="B40" s="138">
        <v>30317</v>
      </c>
      <c r="C40" s="128">
        <f>COUNTIF(data1!$C$3:$C$105,YEAR(B40))</f>
        <v>1</v>
      </c>
    </row>
    <row r="41" spans="2:3" ht="12.75">
      <c r="B41" s="138">
        <v>30682</v>
      </c>
      <c r="C41" s="128">
        <f>COUNTIF(data1!$C$3:$C$105,YEAR(B41))</f>
        <v>0</v>
      </c>
    </row>
    <row r="42" spans="2:3" ht="12.75">
      <c r="B42" s="138">
        <v>31048</v>
      </c>
      <c r="C42" s="128">
        <f>COUNTIF(data1!$C$3:$C$105,YEAR(B42))</f>
        <v>4</v>
      </c>
    </row>
    <row r="43" spans="2:3" ht="12.75">
      <c r="B43" s="138">
        <v>31413</v>
      </c>
      <c r="C43" s="128">
        <f>COUNTIF(data1!$C$3:$C$105,YEAR(B43))</f>
        <v>0</v>
      </c>
    </row>
    <row r="44" spans="2:3" ht="12.75">
      <c r="B44" s="138">
        <v>31778</v>
      </c>
      <c r="C44" s="128">
        <f>COUNTIF(data1!$C$3:$C$105,YEAR(B44))</f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Glick</dc:creator>
  <cp:keywords/>
  <dc:description/>
  <cp:lastModifiedBy>Jerome Glick</cp:lastModifiedBy>
  <cp:lastPrinted>2021-02-24T06:05:03Z</cp:lastPrinted>
  <dcterms:created xsi:type="dcterms:W3CDTF">2021-02-22T04:52:11Z</dcterms:created>
  <dcterms:modified xsi:type="dcterms:W3CDTF">2021-02-24T06:42:15Z</dcterms:modified>
  <cp:category/>
  <cp:version/>
  <cp:contentType/>
  <cp:contentStatus/>
</cp:coreProperties>
</file>